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rmakva.SLAVIA\Desktop\MSK-časopisy\"/>
    </mc:Choice>
  </mc:AlternateContent>
  <bookViews>
    <workbookView xWindow="0" yWindow="0" windowWidth="28800" windowHeight="1258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7" i="1" l="1"/>
  <c r="B31" i="1" l="1"/>
  <c r="B45" i="1"/>
  <c r="B43" i="1"/>
  <c r="B39" i="1"/>
  <c r="B38" i="1"/>
  <c r="B37" i="1"/>
  <c r="B36" i="1"/>
  <c r="B35" i="1"/>
  <c r="B28" i="1"/>
  <c r="B27" i="1"/>
  <c r="B21" i="1"/>
  <c r="B17" i="1"/>
  <c r="B16" i="1"/>
  <c r="B14" i="1"/>
  <c r="B9" i="1"/>
  <c r="B5" i="1"/>
  <c r="B4" i="1"/>
</calcChain>
</file>

<file path=xl/comments1.xml><?xml version="1.0" encoding="utf-8"?>
<comments xmlns="http://schemas.openxmlformats.org/spreadsheetml/2006/main">
  <authors>
    <author/>
  </authors>
  <commentList>
    <comment ref="W19" authorId="0" shapeId="0">
      <text>
        <r>
          <rPr>
            <sz val="11"/>
            <color rgb="FF000000"/>
            <rFont val="Calibri"/>
            <family val="2"/>
          </rPr>
          <t>национална редакција, међународни савет
	-Larisa Malić</t>
        </r>
      </text>
    </comment>
  </commentList>
</comments>
</file>

<file path=xl/sharedStrings.xml><?xml version="1.0" encoding="utf-8"?>
<sst xmlns="http://schemas.openxmlformats.org/spreadsheetml/2006/main" count="722" uniqueCount="131">
  <si>
    <t>Редни број</t>
  </si>
  <si>
    <t>Назив часописа</t>
  </si>
  <si>
    <t>Држава</t>
  </si>
  <si>
    <t>ISSN</t>
  </si>
  <si>
    <t>еISSN</t>
  </si>
  <si>
    <t>Ограниченост ареала</t>
  </si>
  <si>
    <t>Временска оријентација</t>
  </si>
  <si>
    <t>Научна област</t>
  </si>
  <si>
    <t>Организациони аспекти</t>
  </si>
  <si>
    <t>сви словенски језици / све словенске књижевности</t>
  </si>
  <si>
    <t xml:space="preserve">друго (нпр. ареали у контакту са словенским и несловенским језицима) </t>
  </si>
  <si>
    <t>савремена</t>
  </si>
  <si>
    <t>историјска</t>
  </si>
  <si>
    <t>наука о језику</t>
  </si>
  <si>
    <t>наука о књижевности</t>
  </si>
  <si>
    <t>фолклористика</t>
  </si>
  <si>
    <t>медиевистика</t>
  </si>
  <si>
    <t>културологија</t>
  </si>
  <si>
    <t>методика наставе словенских језика и књижевности</t>
  </si>
  <si>
    <t>историја</t>
  </si>
  <si>
    <t>политика</t>
  </si>
  <si>
    <t>соцологија</t>
  </si>
  <si>
    <t>оостало</t>
  </si>
  <si>
    <t>година оснивања</t>
  </si>
  <si>
    <t>број издања до данас</t>
  </si>
  <si>
    <t>бр. годишњих издања у садашњем тренутку</t>
  </si>
  <si>
    <t>уређивачки одбор</t>
  </si>
  <si>
    <t>рецензија</t>
  </si>
  <si>
    <t>форма издања</t>
  </si>
  <si>
    <t>штампано</t>
  </si>
  <si>
    <t>електронско</t>
  </si>
  <si>
    <t>Босна и Херцеговина</t>
  </si>
  <si>
    <t>1512-5335</t>
  </si>
  <si>
    <t>-</t>
  </si>
  <si>
    <t>Дa</t>
  </si>
  <si>
    <t>Нe</t>
  </si>
  <si>
    <t>Да</t>
  </si>
  <si>
    <t>национални</t>
  </si>
  <si>
    <t>чланови редакције</t>
  </si>
  <si>
    <t>2303-4289</t>
  </si>
  <si>
    <t>49-50</t>
  </si>
  <si>
    <t>међународни</t>
  </si>
  <si>
    <t>Италија</t>
  </si>
  <si>
    <t>1723-4042</t>
  </si>
  <si>
    <t>сви романски језици, енглески, немачки</t>
  </si>
  <si>
    <t>peer reviewing</t>
  </si>
  <si>
    <t>Не</t>
  </si>
  <si>
    <t>Context / Контекст</t>
  </si>
  <si>
    <t>Македонија</t>
  </si>
  <si>
    <t>у мањој мери</t>
  </si>
  <si>
    <t>чланови редакције и спољни стручњаци</t>
  </si>
  <si>
    <t>да</t>
  </si>
  <si>
    <t>Пољска</t>
  </si>
  <si>
    <t>0031-0514</t>
  </si>
  <si>
    <t>не</t>
  </si>
  <si>
    <t>1902.</t>
  </si>
  <si>
    <t>107</t>
  </si>
  <si>
    <t>4</t>
  </si>
  <si>
    <t>1899-9417</t>
  </si>
  <si>
    <t>2353-9763</t>
  </si>
  <si>
    <t>теорија превода</t>
  </si>
  <si>
    <t>2009.</t>
  </si>
  <si>
    <t>1 до 2</t>
  </si>
  <si>
    <t>1427-9681</t>
  </si>
  <si>
    <t>2353-4834</t>
  </si>
  <si>
    <t>Византийский временник</t>
  </si>
  <si>
    <t>Русија</t>
  </si>
  <si>
    <t>0132-3776</t>
  </si>
  <si>
    <t>византологија</t>
  </si>
  <si>
    <t>1+</t>
  </si>
  <si>
    <t>чланови редакције и научног савета</t>
  </si>
  <si>
    <t>Литература в школе</t>
  </si>
  <si>
    <t>0130-3414</t>
  </si>
  <si>
    <t>древна руска литература</t>
  </si>
  <si>
    <t>0136-7447</t>
  </si>
  <si>
    <t>Новое литературное обозрение</t>
  </si>
  <si>
    <t>0869-6365</t>
  </si>
  <si>
    <t>теорија и историја књижевности</t>
  </si>
  <si>
    <t>Новый филологический вестник</t>
  </si>
  <si>
    <t>2072-9316</t>
  </si>
  <si>
    <t>Србија</t>
  </si>
  <si>
    <t>0350-6428 </t>
  </si>
  <si>
    <t>1968.</t>
  </si>
  <si>
    <t>1830-5305</t>
  </si>
  <si>
    <t>Хрватска</t>
  </si>
  <si>
    <t>0503-1583</t>
  </si>
  <si>
    <t>0453-1116</t>
  </si>
  <si>
    <t>1848-7920</t>
  </si>
  <si>
    <t>1849-0158</t>
  </si>
  <si>
    <t>1849-0255</t>
  </si>
  <si>
    <t>1332-3431</t>
  </si>
  <si>
    <t>1846-8292</t>
  </si>
  <si>
    <t>Украјина</t>
  </si>
  <si>
    <t>0236-1477</t>
  </si>
  <si>
    <t>Шведска</t>
  </si>
  <si>
    <t>0080-6765</t>
  </si>
  <si>
    <t>1600-082X</t>
  </si>
  <si>
    <t>Шпанија</t>
  </si>
  <si>
    <t>1579-8372</t>
  </si>
  <si>
    <t>2255-517X</t>
  </si>
  <si>
    <t>14 (2015)</t>
  </si>
  <si>
    <t>Холандија</t>
  </si>
  <si>
    <t>Russian Literature</t>
  </si>
  <si>
    <t>српски, хрватски, пољски, чешки, словачки</t>
  </si>
  <si>
    <t>0304–3479</t>
  </si>
  <si>
    <t xml:space="preserve">ЛИК : часопис за литературу и културу </t>
  </si>
  <si>
    <t>2303-8640</t>
  </si>
  <si>
    <t>Бугарска</t>
  </si>
  <si>
    <t>0204-868X</t>
  </si>
  <si>
    <t>1971.</t>
  </si>
  <si>
    <t>Спектар</t>
  </si>
  <si>
    <t>Журнал критики и литературоведения «Вопросы литературы»</t>
  </si>
  <si>
    <t>0042-8795</t>
  </si>
  <si>
    <t xml:space="preserve">Pamiętnik Słowiański </t>
  </si>
  <si>
    <t>0078-866X</t>
  </si>
  <si>
    <t>Вестник Российского университета дружбы народов. Серия «Литературоведение. Журналистика»</t>
  </si>
  <si>
    <t>2312-9220</t>
  </si>
  <si>
    <t>2312-9247</t>
  </si>
  <si>
    <t>журналистика</t>
  </si>
  <si>
    <t>0352-2423</t>
  </si>
  <si>
    <t>1857-7377</t>
  </si>
  <si>
    <t>Česká literatura</t>
  </si>
  <si>
    <t>Чешка</t>
  </si>
  <si>
    <t>0009-0468</t>
  </si>
  <si>
    <t>Slavica litteraria</t>
  </si>
  <si>
    <t>1212-1509</t>
  </si>
  <si>
    <t>2336-4491</t>
  </si>
  <si>
    <t>19 (пре под називом Sborník prací filozofické fakulty brněnské univerzity. X Řada literárněvědné slavistiky)</t>
  </si>
  <si>
    <t>Svět literatury</t>
  </si>
  <si>
    <t>0862-8440</t>
  </si>
  <si>
    <t>2336-6729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</si>
</sst>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rgb="FF000000"/>
      <name val="Calibri"/>
    </font>
    <font>
      <b/>
      <vertAlign val="superscript"/>
      <sz val="18"/>
      <color rgb="FFFFFFFF"/>
      <name val="Cambria"/>
      <family val="1"/>
    </font>
    <font>
      <sz val="11"/>
      <name val="Calibri"/>
      <family val="2"/>
    </font>
    <font>
      <b/>
      <vertAlign val="superscript"/>
      <sz val="18"/>
      <color rgb="FFFFFFFF"/>
      <name val="Cambria"/>
      <family val="1"/>
    </font>
    <font>
      <sz val="16"/>
      <color rgb="FF000000"/>
      <name val="Cambria"/>
      <family val="1"/>
    </font>
    <font>
      <sz val="12"/>
      <color rgb="FF000000"/>
      <name val="Cambria"/>
      <family val="1"/>
    </font>
    <font>
      <sz val="12"/>
      <color rgb="FFFFFFFF"/>
      <name val="Cambria"/>
      <family val="1"/>
    </font>
    <font>
      <sz val="11"/>
      <color rgb="FFFFFFFF"/>
      <name val="Cambria"/>
      <family val="1"/>
    </font>
    <font>
      <vertAlign val="superscript"/>
      <sz val="12"/>
      <color rgb="FFFFFFFF"/>
      <name val="Cambria"/>
      <family val="1"/>
    </font>
    <font>
      <b/>
      <sz val="12"/>
      <color rgb="FF000000"/>
      <name val="Cambria"/>
      <family val="1"/>
    </font>
    <font>
      <u/>
      <sz val="12"/>
      <color rgb="FF000000"/>
      <name val="Cambria"/>
      <family val="1"/>
    </font>
    <font>
      <u/>
      <sz val="12"/>
      <color rgb="FF000000"/>
      <name val="Cambria"/>
      <family val="1"/>
    </font>
    <font>
      <vertAlign val="superscript"/>
      <sz val="12"/>
      <color rgb="FFFFFFFF"/>
      <name val="Cambria"/>
      <family val="1"/>
    </font>
    <font>
      <u/>
      <sz val="12"/>
      <color rgb="FF000000"/>
      <name val="Cambria"/>
      <family val="1"/>
    </font>
    <font>
      <vertAlign val="superscript"/>
      <sz val="12"/>
      <color rgb="FFFFFFFF"/>
      <name val="Cambria"/>
      <family val="1"/>
    </font>
    <font>
      <vertAlign val="superscript"/>
      <sz val="12"/>
      <color rgb="FFFFFFFF"/>
      <name val="Cambria"/>
      <family val="1"/>
    </font>
    <font>
      <sz val="12"/>
      <name val="Cambria"/>
      <family val="1"/>
    </font>
    <font>
      <vertAlign val="superscript"/>
      <sz val="12"/>
      <color rgb="FFFFFFFF"/>
      <name val="Cambria"/>
      <family val="1"/>
    </font>
    <font>
      <sz val="12"/>
      <color rgb="FF000000"/>
      <name val="Cambria"/>
      <family val="1"/>
    </font>
    <font>
      <b/>
      <sz val="12"/>
      <color theme="0"/>
      <name val="Cambria"/>
      <family val="1"/>
    </font>
    <font>
      <b/>
      <vertAlign val="superscript"/>
      <sz val="20"/>
      <color rgb="FFFFFFFF"/>
      <name val="Cambria"/>
      <family val="1"/>
    </font>
    <font>
      <sz val="20"/>
      <name val="Calibri"/>
      <family val="2"/>
    </font>
    <font>
      <b/>
      <vertAlign val="superscript"/>
      <sz val="18"/>
      <color theme="0"/>
      <name val="Cambria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0F243E"/>
        <bgColor rgb="FF0F243E"/>
      </patternFill>
    </fill>
    <fill>
      <patternFill patternType="solid">
        <fgColor rgb="FF17365D"/>
        <bgColor rgb="FF17365D"/>
      </patternFill>
    </fill>
    <fill>
      <patternFill patternType="solid">
        <fgColor rgb="FFF2DBDB"/>
        <bgColor rgb="FFF2DBDB"/>
      </patternFill>
    </fill>
    <fill>
      <patternFill patternType="solid">
        <fgColor rgb="FFE5B8B7"/>
        <bgColor rgb="FFE5B8B7"/>
      </patternFill>
    </fill>
    <fill>
      <patternFill patternType="solid">
        <fgColor rgb="FFD99594"/>
        <bgColor rgb="FFD99594"/>
      </patternFill>
    </fill>
    <fill>
      <patternFill patternType="solid">
        <fgColor rgb="FF953734"/>
        <bgColor rgb="FF953734"/>
      </patternFill>
    </fill>
    <fill>
      <patternFill patternType="solid">
        <fgColor rgb="FF632423"/>
        <bgColor rgb="FF632423"/>
      </patternFill>
    </fill>
    <fill>
      <patternFill patternType="solid">
        <fgColor rgb="FFFFFFFF"/>
        <bgColor rgb="FFFFFFFF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rgb="FF0F243E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49" fontId="8" fillId="9" borderId="0" xfId="0" applyNumberFormat="1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49" fontId="10" fillId="10" borderId="8" xfId="0" applyNumberFormat="1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1" fontId="6" fillId="7" borderId="8" xfId="0" applyNumberFormat="1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49" fontId="11" fillId="10" borderId="8" xfId="0" applyNumberFormat="1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1" fontId="6" fillId="7" borderId="8" xfId="0" applyNumberFormat="1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49" fontId="13" fillId="10" borderId="8" xfId="0" applyNumberFormat="1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49" fontId="5" fillId="10" borderId="8" xfId="0" applyNumberFormat="1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18" fillId="4" borderId="8" xfId="0" applyNumberFormat="1" applyFont="1" applyFill="1" applyBorder="1" applyAlignment="1">
      <alignment horizontal="center" vertical="center" wrapText="1"/>
    </xf>
    <xf numFmtId="1" fontId="19" fillId="2" borderId="8" xfId="0" applyNumberFormat="1" applyFont="1" applyFill="1" applyBorder="1" applyAlignment="1">
      <alignment horizontal="center" vertical="center" wrapText="1"/>
    </xf>
    <xf numFmtId="1" fontId="19" fillId="2" borderId="8" xfId="0" applyNumberFormat="1" applyFont="1" applyFill="1" applyBorder="1" applyAlignment="1">
      <alignment horizontal="center" wrapText="1"/>
    </xf>
    <xf numFmtId="0" fontId="19" fillId="0" borderId="0" xfId="0" applyFont="1" applyAlignment="1">
      <alignment wrapText="1"/>
    </xf>
    <xf numFmtId="0" fontId="23" fillId="0" borderId="0" xfId="0" applyFont="1" applyAlignment="1"/>
    <xf numFmtId="0" fontId="0" fillId="0" borderId="0" xfId="0" applyFont="1" applyAlignment="1"/>
    <xf numFmtId="0" fontId="7" fillId="6" borderId="8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1" fontId="19" fillId="11" borderId="9" xfId="0" applyNumberFormat="1" applyFont="1" applyFill="1" applyBorder="1" applyAlignment="1">
      <alignment horizontal="center" vertical="center" wrapText="1"/>
    </xf>
    <xf numFmtId="1" fontId="19" fillId="11" borderId="0" xfId="0" applyNumberFormat="1" applyFont="1" applyFill="1" applyBorder="1" applyAlignment="1">
      <alignment horizontal="center" vertical="center" wrapText="1"/>
    </xf>
    <xf numFmtId="1" fontId="19" fillId="11" borderId="8" xfId="0" applyNumberFormat="1" applyFont="1" applyFill="1" applyBorder="1" applyAlignment="1">
      <alignment horizontal="center" vertical="center" wrapText="1"/>
    </xf>
    <xf numFmtId="1" fontId="6" fillId="7" borderId="1" xfId="0" applyNumberFormat="1" applyFont="1" applyFill="1" applyBorder="1" applyAlignment="1">
      <alignment horizontal="center" vertical="center" textRotation="90" wrapText="1"/>
    </xf>
    <xf numFmtId="0" fontId="2" fillId="0" borderId="6" xfId="0" applyFont="1" applyBorder="1" applyAlignment="1">
      <alignment textRotation="90"/>
    </xf>
    <xf numFmtId="0" fontId="7" fillId="8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1" fontId="12" fillId="9" borderId="2" xfId="0" applyNumberFormat="1" applyFont="1" applyFill="1" applyBorder="1" applyAlignment="1">
      <alignment horizontal="center" vertical="center" wrapText="1"/>
    </xf>
    <xf numFmtId="0" fontId="2" fillId="0" borderId="4" xfId="0" applyFont="1" applyBorder="1"/>
    <xf numFmtId="0" fontId="6" fillId="6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>
      <alignment horizontal="center" vertical="center" textRotation="90" wrapText="1"/>
    </xf>
    <xf numFmtId="1" fontId="3" fillId="3" borderId="2" xfId="0" applyNumberFormat="1" applyFont="1" applyFill="1" applyBorder="1" applyAlignment="1">
      <alignment horizontal="center" vertical="center" wrapText="1"/>
    </xf>
    <xf numFmtId="1" fontId="9" fillId="9" borderId="9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49" fontId="1" fillId="3" borderId="2" xfId="0" applyNumberFormat="1" applyFont="1" applyFill="1" applyBorder="1" applyAlignment="1">
      <alignment horizontal="center" vertical="center" wrapText="1"/>
    </xf>
    <xf numFmtId="1" fontId="9" fillId="11" borderId="9" xfId="0" applyNumberFormat="1" applyFont="1" applyFill="1" applyBorder="1" applyAlignment="1">
      <alignment horizontal="center" vertical="center" wrapText="1"/>
    </xf>
    <xf numFmtId="1" fontId="9" fillId="11" borderId="0" xfId="0" applyNumberFormat="1" applyFont="1" applyFill="1" applyBorder="1" applyAlignment="1">
      <alignment horizontal="center" vertical="center" wrapText="1"/>
    </xf>
    <xf numFmtId="1" fontId="5" fillId="9" borderId="2" xfId="0" applyNumberFormat="1" applyFont="1" applyFill="1" applyBorder="1" applyAlignment="1">
      <alignment horizontal="center" wrapText="1"/>
    </xf>
    <xf numFmtId="1" fontId="15" fillId="9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1" fontId="14" fillId="9" borderId="7" xfId="0" applyNumberFormat="1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11" xfId="0" applyFont="1" applyBorder="1"/>
    <xf numFmtId="1" fontId="22" fillId="2" borderId="1" xfId="0" applyNumberFormat="1" applyFont="1" applyFill="1" applyBorder="1" applyAlignment="1">
      <alignment horizontal="center" vertical="center" textRotation="90" wrapText="1"/>
    </xf>
    <xf numFmtId="0" fontId="23" fillId="0" borderId="5" xfId="0" applyFont="1" applyBorder="1" applyAlignment="1">
      <alignment textRotation="90"/>
    </xf>
    <xf numFmtId="0" fontId="23" fillId="0" borderId="6" xfId="0" applyFont="1" applyBorder="1" applyAlignment="1">
      <alignment textRotation="90"/>
    </xf>
    <xf numFmtId="49" fontId="20" fillId="3" borderId="1" xfId="0" applyNumberFormat="1" applyFont="1" applyFill="1" applyBorder="1" applyAlignment="1">
      <alignment horizontal="center" vertical="center" textRotation="90" wrapText="1"/>
    </xf>
    <xf numFmtId="0" fontId="21" fillId="0" borderId="5" xfId="0" applyFont="1" applyBorder="1" applyAlignment="1">
      <alignment textRotation="90"/>
    </xf>
    <xf numFmtId="0" fontId="21" fillId="0" borderId="6" xfId="0" applyFont="1" applyBorder="1" applyAlignment="1">
      <alignment textRotation="9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104775</xdr:colOff>
      <xdr:row>11</xdr:row>
      <xdr:rowOff>942975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104775</xdr:colOff>
      <xdr:row>11</xdr:row>
      <xdr:rowOff>942975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126396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104775</xdr:colOff>
      <xdr:row>8</xdr:row>
      <xdr:rowOff>942975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12639675" cy="9572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104775</xdr:colOff>
      <xdr:row>8</xdr:row>
      <xdr:rowOff>942975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12639675" cy="9572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104775</xdr:colOff>
      <xdr:row>8</xdr:row>
      <xdr:rowOff>942975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12639675" cy="9572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104775</xdr:colOff>
      <xdr:row>8</xdr:row>
      <xdr:rowOff>942975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12639675" cy="9572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104775</xdr:colOff>
      <xdr:row>8</xdr:row>
      <xdr:rowOff>942975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12639675" cy="9572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knjizevnaistorija.rs/glavna.php" TargetMode="External"/><Relationship Id="rId13" Type="http://schemas.openxmlformats.org/officeDocument/2006/relationships/hyperlink" Target="http://hrcak.srce.hr/colloquia-maruliana?lang=en" TargetMode="External"/><Relationship Id="rId18" Type="http://schemas.openxmlformats.org/officeDocument/2006/relationships/hyperlink" Target="http://iml.edu.mk/index.php/izdanija/megjunarodni-spisanija/spektar" TargetMode="External"/><Relationship Id="rId3" Type="http://schemas.openxmlformats.org/officeDocument/2006/relationships/hyperlink" Target="http://www.esamizdat.it/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www.pushkinskijdom.ru/Default.aspx?tabid=65" TargetMode="External"/><Relationship Id="rId12" Type="http://schemas.openxmlformats.org/officeDocument/2006/relationships/hyperlink" Target="http://hrcak.srce.hr/dani-hvarskoga-kazalista" TargetMode="External"/><Relationship Id="rId17" Type="http://schemas.openxmlformats.org/officeDocument/2006/relationships/hyperlink" Target="https://chitanka.info/texts/label/oldbulgarian-literature" TargetMode="External"/><Relationship Id="rId2" Type="http://schemas.openxmlformats.org/officeDocument/2006/relationships/hyperlink" Target="http://sveske.ba/" TargetMode="External"/><Relationship Id="rId16" Type="http://schemas.openxmlformats.org/officeDocument/2006/relationships/hyperlink" Target="https://www.journals.elsevier.com/russian-literature/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ceeol.com/search/journal-detail?id=623" TargetMode="External"/><Relationship Id="rId6" Type="http://schemas.openxmlformats.org/officeDocument/2006/relationships/hyperlink" Target="http://www.rossicalitteraria.uni.lodz.pl/" TargetMode="External"/><Relationship Id="rId11" Type="http://schemas.openxmlformats.org/officeDocument/2006/relationships/hyperlink" Target="http://hrcak.srce.hr/kaj" TargetMode="External"/><Relationship Id="rId5" Type="http://schemas.openxmlformats.org/officeDocument/2006/relationships/hyperlink" Target="http://www.pls.us.edu.pl/sr/" TargetMode="External"/><Relationship Id="rId15" Type="http://schemas.openxmlformats.org/officeDocument/2006/relationships/hyperlink" Target="http://mundoeslavo.com/index.php/meslav" TargetMode="External"/><Relationship Id="rId23" Type="http://schemas.openxmlformats.org/officeDocument/2006/relationships/comments" Target="../comments1.xml"/><Relationship Id="rId10" Type="http://schemas.openxmlformats.org/officeDocument/2006/relationships/hyperlink" Target="http://hrcak.srce.hr/umjetnost-rijeci" TargetMode="External"/><Relationship Id="rId19" Type="http://schemas.openxmlformats.org/officeDocument/2006/relationships/hyperlink" Target="http://iml.edu.mk/index.php/izdanija/megjunarodni-spisanija/contex-kontekst" TargetMode="External"/><Relationship Id="rId4" Type="http://schemas.openxmlformats.org/officeDocument/2006/relationships/hyperlink" Target="http://pamietnikliteracki.pl/pl/" TargetMode="External"/><Relationship Id="rId9" Type="http://schemas.openxmlformats.org/officeDocument/2006/relationships/hyperlink" Target="http://old.fil.bg.ac.rs/katedre/skjsk/godisnjak/07_01.html" TargetMode="External"/><Relationship Id="rId14" Type="http://schemas.openxmlformats.org/officeDocument/2006/relationships/hyperlink" Target="http://hrcak.srce.hr/nova_croatica" TargetMode="External"/><Relationship Id="rId2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013"/>
  <sheetViews>
    <sheetView tabSelected="1" topLeftCell="F43" workbookViewId="0">
      <selection activeCell="P49" sqref="P49"/>
    </sheetView>
  </sheetViews>
  <sheetFormatPr defaultColWidth="15.140625" defaultRowHeight="15" customHeight="1" x14ac:dyDescent="0.25"/>
  <cols>
    <col min="1" max="1" width="6.140625" style="45" customWidth="1"/>
    <col min="2" max="2" width="20.42578125" customWidth="1"/>
    <col min="3" max="3" width="18.28515625" customWidth="1"/>
    <col min="4" max="4" width="13.7109375" customWidth="1"/>
    <col min="5" max="5" width="12.5703125" customWidth="1"/>
    <col min="6" max="6" width="13.85546875" customWidth="1"/>
    <col min="7" max="7" width="13.7109375" customWidth="1"/>
    <col min="8" max="8" width="12.42578125" customWidth="1"/>
    <col min="9" max="9" width="13" customWidth="1"/>
    <col min="10" max="10" width="11.28515625" customWidth="1"/>
    <col min="11" max="12" width="10.7109375" customWidth="1"/>
    <col min="13" max="13" width="11" customWidth="1"/>
    <col min="14" max="14" width="10.42578125" customWidth="1"/>
    <col min="15" max="15" width="9.7109375" customWidth="1"/>
    <col min="16" max="16" width="9.28515625" customWidth="1"/>
    <col min="17" max="17" width="9.42578125" customWidth="1"/>
    <col min="18" max="18" width="10.85546875" customWidth="1"/>
    <col min="19" max="19" width="12.140625" customWidth="1"/>
    <col min="20" max="21" width="10.7109375" customWidth="1"/>
    <col min="22" max="22" width="11.7109375" customWidth="1"/>
    <col min="23" max="23" width="15" customWidth="1"/>
    <col min="24" max="24" width="13.7109375" customWidth="1"/>
    <col min="25" max="25" width="12.28515625" customWidth="1"/>
    <col min="26" max="26" width="14" customWidth="1"/>
    <col min="27" max="29" width="6.140625" customWidth="1"/>
  </cols>
  <sheetData>
    <row r="1" spans="1:29" ht="81" customHeight="1" x14ac:dyDescent="0.3">
      <c r="A1" s="74" t="s">
        <v>0</v>
      </c>
      <c r="B1" s="77" t="s">
        <v>1</v>
      </c>
      <c r="C1" s="77" t="s">
        <v>2</v>
      </c>
      <c r="D1" s="77" t="s">
        <v>3</v>
      </c>
      <c r="E1" s="77" t="s">
        <v>4</v>
      </c>
      <c r="F1" s="64" t="s">
        <v>5</v>
      </c>
      <c r="G1" s="55"/>
      <c r="H1" s="64" t="s">
        <v>6</v>
      </c>
      <c r="I1" s="55"/>
      <c r="J1" s="64" t="s">
        <v>7</v>
      </c>
      <c r="K1" s="57"/>
      <c r="L1" s="57"/>
      <c r="M1" s="57"/>
      <c r="N1" s="57"/>
      <c r="O1" s="57"/>
      <c r="P1" s="57"/>
      <c r="Q1" s="57"/>
      <c r="R1" s="57"/>
      <c r="S1" s="55"/>
      <c r="T1" s="61" t="s">
        <v>8</v>
      </c>
      <c r="U1" s="57"/>
      <c r="V1" s="57"/>
      <c r="W1" s="57"/>
      <c r="X1" s="57"/>
      <c r="Y1" s="57"/>
      <c r="Z1" s="55"/>
      <c r="AA1" s="1"/>
      <c r="AB1" s="1"/>
      <c r="AC1" s="1"/>
    </row>
    <row r="2" spans="1:29" ht="144" customHeight="1" x14ac:dyDescent="0.25">
      <c r="A2" s="75"/>
      <c r="B2" s="78"/>
      <c r="C2" s="78"/>
      <c r="D2" s="78"/>
      <c r="E2" s="78"/>
      <c r="F2" s="59" t="s">
        <v>9</v>
      </c>
      <c r="G2" s="59" t="s">
        <v>10</v>
      </c>
      <c r="H2" s="60" t="s">
        <v>11</v>
      </c>
      <c r="I2" s="60" t="s">
        <v>12</v>
      </c>
      <c r="J2" s="58" t="s">
        <v>13</v>
      </c>
      <c r="K2" s="58" t="s">
        <v>14</v>
      </c>
      <c r="L2" s="58" t="s">
        <v>15</v>
      </c>
      <c r="M2" s="58" t="s">
        <v>16</v>
      </c>
      <c r="N2" s="58" t="s">
        <v>17</v>
      </c>
      <c r="O2" s="58" t="s">
        <v>18</v>
      </c>
      <c r="P2" s="58" t="s">
        <v>19</v>
      </c>
      <c r="Q2" s="58" t="s">
        <v>20</v>
      </c>
      <c r="R2" s="58" t="s">
        <v>21</v>
      </c>
      <c r="S2" s="58" t="s">
        <v>22</v>
      </c>
      <c r="T2" s="52" t="s">
        <v>23</v>
      </c>
      <c r="U2" s="52" t="s">
        <v>24</v>
      </c>
      <c r="V2" s="52" t="s">
        <v>25</v>
      </c>
      <c r="W2" s="52" t="s">
        <v>26</v>
      </c>
      <c r="X2" s="52" t="s">
        <v>27</v>
      </c>
      <c r="Y2" s="54" t="s">
        <v>28</v>
      </c>
      <c r="Z2" s="55"/>
      <c r="AA2" s="2"/>
      <c r="AB2" s="3"/>
      <c r="AC2" s="3"/>
    </row>
    <row r="3" spans="1:29" ht="87.75" customHeight="1" x14ac:dyDescent="0.25">
      <c r="A3" s="76"/>
      <c r="B3" s="79"/>
      <c r="C3" s="79"/>
      <c r="D3" s="79"/>
      <c r="E3" s="79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4" t="s">
        <v>29</v>
      </c>
      <c r="Z3" s="5" t="s">
        <v>30</v>
      </c>
      <c r="AA3" s="2"/>
      <c r="AB3" s="2"/>
      <c r="AC3" s="2"/>
    </row>
    <row r="4" spans="1:29" ht="96" customHeight="1" x14ac:dyDescent="0.25">
      <c r="A4" s="42">
        <v>1</v>
      </c>
      <c r="B4" s="6" t="str">
        <f>HYPERLINK("https://www.ceeol.com/search/journal-detail?id=623","Novi izraz")</f>
        <v>Novi izraz</v>
      </c>
      <c r="C4" s="7" t="s">
        <v>31</v>
      </c>
      <c r="D4" s="7" t="s">
        <v>32</v>
      </c>
      <c r="E4" s="7" t="s">
        <v>33</v>
      </c>
      <c r="F4" s="8" t="s">
        <v>34</v>
      </c>
      <c r="G4" s="8" t="s">
        <v>34</v>
      </c>
      <c r="H4" s="9" t="s">
        <v>34</v>
      </c>
      <c r="I4" s="9" t="s">
        <v>34</v>
      </c>
      <c r="J4" s="10" t="s">
        <v>35</v>
      </c>
      <c r="K4" s="10" t="s">
        <v>36</v>
      </c>
      <c r="L4" s="10" t="s">
        <v>34</v>
      </c>
      <c r="M4" s="10" t="s">
        <v>34</v>
      </c>
      <c r="N4" s="10" t="s">
        <v>34</v>
      </c>
      <c r="O4" s="10" t="s">
        <v>35</v>
      </c>
      <c r="P4" s="10" t="s">
        <v>35</v>
      </c>
      <c r="Q4" s="10" t="s">
        <v>35</v>
      </c>
      <c r="R4" s="10" t="s">
        <v>35</v>
      </c>
      <c r="S4" s="10" t="s">
        <v>36</v>
      </c>
      <c r="T4" s="11">
        <v>1998</v>
      </c>
      <c r="U4" s="11">
        <v>34</v>
      </c>
      <c r="V4" s="11">
        <v>4</v>
      </c>
      <c r="W4" s="48" t="s">
        <v>37</v>
      </c>
      <c r="X4" s="48" t="s">
        <v>38</v>
      </c>
      <c r="Y4" s="13" t="s">
        <v>36</v>
      </c>
      <c r="Z4" s="14" t="s">
        <v>36</v>
      </c>
      <c r="AA4" s="15"/>
      <c r="AB4" s="15"/>
      <c r="AC4" s="16"/>
    </row>
    <row r="5" spans="1:29" ht="96" customHeight="1" x14ac:dyDescent="0.25">
      <c r="A5" s="42">
        <v>2</v>
      </c>
      <c r="B5" s="17" t="str">
        <f>HYPERLINK("http://sveske.ba/","Sarajevske sveske")</f>
        <v>Sarajevske sveske</v>
      </c>
      <c r="C5" s="7" t="s">
        <v>31</v>
      </c>
      <c r="D5" s="18" t="s">
        <v>39</v>
      </c>
      <c r="E5" s="19" t="s">
        <v>33</v>
      </c>
      <c r="F5" s="20" t="s">
        <v>34</v>
      </c>
      <c r="G5" s="20" t="s">
        <v>34</v>
      </c>
      <c r="H5" s="21" t="s">
        <v>34</v>
      </c>
      <c r="I5" s="21" t="s">
        <v>34</v>
      </c>
      <c r="J5" s="22" t="s">
        <v>35</v>
      </c>
      <c r="K5" s="22" t="s">
        <v>34</v>
      </c>
      <c r="L5" s="22" t="s">
        <v>35</v>
      </c>
      <c r="M5" s="22" t="s">
        <v>35</v>
      </c>
      <c r="N5" s="22" t="s">
        <v>35</v>
      </c>
      <c r="O5" s="22" t="s">
        <v>35</v>
      </c>
      <c r="P5" s="22" t="s">
        <v>35</v>
      </c>
      <c r="Q5" s="22" t="s">
        <v>35</v>
      </c>
      <c r="R5" s="22" t="s">
        <v>35</v>
      </c>
      <c r="S5" s="22" t="s">
        <v>35</v>
      </c>
      <c r="T5" s="23">
        <v>2001</v>
      </c>
      <c r="U5" s="23" t="s">
        <v>40</v>
      </c>
      <c r="V5" s="11"/>
      <c r="W5" s="48" t="s">
        <v>41</v>
      </c>
      <c r="X5" s="48"/>
      <c r="Y5" s="13"/>
      <c r="Z5" s="24"/>
      <c r="AA5" s="15"/>
      <c r="AB5" s="15"/>
      <c r="AC5" s="16"/>
    </row>
    <row r="6" spans="1:29" s="51" customFormat="1" ht="42.75" customHeight="1" x14ac:dyDescent="0.25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</row>
    <row r="7" spans="1:29" ht="96" customHeight="1" x14ac:dyDescent="0.25">
      <c r="A7" s="42">
        <v>3</v>
      </c>
      <c r="B7" s="6" t="str">
        <f>HYPERLINK("https://chitanka.info/texts/label/oldbulgarian-literature","Старобългарска литература  ")</f>
        <v xml:space="preserve">Старобългарска литература  </v>
      </c>
      <c r="C7" s="19" t="s">
        <v>107</v>
      </c>
      <c r="D7" s="19" t="s">
        <v>108</v>
      </c>
      <c r="E7" s="19" t="s">
        <v>33</v>
      </c>
      <c r="F7" s="20" t="s">
        <v>35</v>
      </c>
      <c r="G7" s="20" t="s">
        <v>34</v>
      </c>
      <c r="H7" s="21" t="s">
        <v>49</v>
      </c>
      <c r="I7" s="21" t="s">
        <v>35</v>
      </c>
      <c r="J7" s="22" t="s">
        <v>34</v>
      </c>
      <c r="K7" s="22" t="s">
        <v>34</v>
      </c>
      <c r="L7" s="22" t="s">
        <v>35</v>
      </c>
      <c r="M7" s="22" t="s">
        <v>34</v>
      </c>
      <c r="N7" s="22" t="s">
        <v>34</v>
      </c>
      <c r="O7" s="22" t="s">
        <v>35</v>
      </c>
      <c r="P7" s="22" t="s">
        <v>34</v>
      </c>
      <c r="Q7" s="22" t="s">
        <v>35</v>
      </c>
      <c r="R7" s="22" t="s">
        <v>35</v>
      </c>
      <c r="S7" s="22" t="s">
        <v>34</v>
      </c>
      <c r="T7" s="23" t="s">
        <v>109</v>
      </c>
      <c r="U7" s="23">
        <v>52</v>
      </c>
      <c r="V7" s="23">
        <v>2</v>
      </c>
      <c r="W7" s="48" t="s">
        <v>41</v>
      </c>
      <c r="X7" s="48" t="s">
        <v>45</v>
      </c>
      <c r="Y7" s="27" t="s">
        <v>36</v>
      </c>
      <c r="Z7" s="28" t="s">
        <v>46</v>
      </c>
      <c r="AA7" s="15"/>
      <c r="AB7" s="15"/>
      <c r="AC7" s="16"/>
    </row>
    <row r="8" spans="1:29" ht="36" customHeight="1" x14ac:dyDescent="0.25">
      <c r="A8" s="56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5"/>
    </row>
    <row r="9" spans="1:29" ht="116.25" customHeight="1" x14ac:dyDescent="0.25">
      <c r="A9" s="42">
        <v>4</v>
      </c>
      <c r="B9" s="17" t="str">
        <f>HYPERLINK("http://www.esamizdat.it/","eSamizdat - Rivista di culture dei paesi slavi")</f>
        <v>eSamizdat - Rivista di culture dei paesi slavi</v>
      </c>
      <c r="C9" s="7" t="s">
        <v>42</v>
      </c>
      <c r="D9" s="7" t="s">
        <v>33</v>
      </c>
      <c r="E9" s="7" t="s">
        <v>43</v>
      </c>
      <c r="F9" s="8" t="s">
        <v>34</v>
      </c>
      <c r="G9" s="8" t="s">
        <v>44</v>
      </c>
      <c r="H9" s="9" t="s">
        <v>34</v>
      </c>
      <c r="I9" s="9" t="s">
        <v>34</v>
      </c>
      <c r="J9" s="10" t="s">
        <v>35</v>
      </c>
      <c r="K9" s="10" t="s">
        <v>34</v>
      </c>
      <c r="L9" s="10" t="s">
        <v>35</v>
      </c>
      <c r="M9" s="22" t="s">
        <v>35</v>
      </c>
      <c r="N9" s="10" t="s">
        <v>34</v>
      </c>
      <c r="O9" s="10" t="s">
        <v>35</v>
      </c>
      <c r="P9" s="22" t="s">
        <v>35</v>
      </c>
      <c r="Q9" s="22" t="s">
        <v>35</v>
      </c>
      <c r="R9" s="22" t="s">
        <v>35</v>
      </c>
      <c r="S9" s="22" t="s">
        <v>35</v>
      </c>
      <c r="T9" s="11">
        <v>2003</v>
      </c>
      <c r="U9" s="11">
        <v>16</v>
      </c>
      <c r="V9" s="11">
        <v>42372</v>
      </c>
      <c r="W9" s="12"/>
      <c r="X9" s="48" t="s">
        <v>45</v>
      </c>
      <c r="Y9" s="13" t="s">
        <v>46</v>
      </c>
      <c r="Z9" s="14" t="s">
        <v>36</v>
      </c>
      <c r="AA9" s="15"/>
      <c r="AB9" s="15"/>
      <c r="AC9" s="16"/>
    </row>
    <row r="10" spans="1:29" ht="39" customHeight="1" x14ac:dyDescent="0.25">
      <c r="A10" s="56">
        <v>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5"/>
    </row>
    <row r="11" spans="1:29" ht="96" customHeight="1" x14ac:dyDescent="0.25">
      <c r="A11" s="42">
        <v>5</v>
      </c>
      <c r="B11" s="17" t="s">
        <v>110</v>
      </c>
      <c r="C11" s="19" t="s">
        <v>48</v>
      </c>
      <c r="D11" s="19" t="s">
        <v>119</v>
      </c>
      <c r="E11" s="19" t="s">
        <v>33</v>
      </c>
      <c r="F11" s="20" t="s">
        <v>34</v>
      </c>
      <c r="G11" s="20" t="s">
        <v>34</v>
      </c>
      <c r="H11" s="21" t="s">
        <v>34</v>
      </c>
      <c r="I11" s="21" t="s">
        <v>34</v>
      </c>
      <c r="J11" s="22" t="s">
        <v>35</v>
      </c>
      <c r="K11" s="22" t="s">
        <v>34</v>
      </c>
      <c r="L11" s="22" t="s">
        <v>34</v>
      </c>
      <c r="M11" s="22" t="s">
        <v>35</v>
      </c>
      <c r="N11" s="22" t="s">
        <v>35</v>
      </c>
      <c r="O11" s="22" t="s">
        <v>35</v>
      </c>
      <c r="P11" s="22" t="s">
        <v>35</v>
      </c>
      <c r="Q11" s="22" t="s">
        <v>35</v>
      </c>
      <c r="R11" s="22" t="s">
        <v>35</v>
      </c>
      <c r="S11" s="22" t="s">
        <v>35</v>
      </c>
      <c r="T11" s="23">
        <v>1983</v>
      </c>
      <c r="U11" s="23"/>
      <c r="V11" s="23"/>
      <c r="W11" s="48" t="s">
        <v>41</v>
      </c>
      <c r="X11" s="48" t="s">
        <v>50</v>
      </c>
      <c r="Y11" s="27" t="s">
        <v>36</v>
      </c>
      <c r="Z11" s="28" t="s">
        <v>46</v>
      </c>
      <c r="AA11" s="15"/>
      <c r="AB11" s="15"/>
      <c r="AC11" s="16"/>
    </row>
    <row r="12" spans="1:29" ht="96" customHeight="1" x14ac:dyDescent="0.25">
      <c r="A12" s="42">
        <v>6</v>
      </c>
      <c r="B12" s="17" t="s">
        <v>47</v>
      </c>
      <c r="C12" s="7" t="s">
        <v>48</v>
      </c>
      <c r="D12" s="19" t="s">
        <v>120</v>
      </c>
      <c r="E12" s="7" t="s">
        <v>33</v>
      </c>
      <c r="F12" s="8" t="s">
        <v>34</v>
      </c>
      <c r="G12" s="8" t="s">
        <v>34</v>
      </c>
      <c r="H12" s="9" t="s">
        <v>36</v>
      </c>
      <c r="I12" s="9" t="s">
        <v>49</v>
      </c>
      <c r="J12" s="10" t="s">
        <v>49</v>
      </c>
      <c r="K12" s="10" t="s">
        <v>36</v>
      </c>
      <c r="L12" s="10" t="s">
        <v>36</v>
      </c>
      <c r="M12" s="10" t="s">
        <v>36</v>
      </c>
      <c r="N12" s="10" t="s">
        <v>36</v>
      </c>
      <c r="O12" s="10" t="s">
        <v>35</v>
      </c>
      <c r="P12" s="10" t="s">
        <v>36</v>
      </c>
      <c r="Q12" s="10" t="s">
        <v>36</v>
      </c>
      <c r="R12" s="10" t="s">
        <v>36</v>
      </c>
      <c r="S12" s="10" t="s">
        <v>36</v>
      </c>
      <c r="T12" s="11">
        <v>1995</v>
      </c>
      <c r="U12" s="11">
        <v>13</v>
      </c>
      <c r="V12" s="11">
        <v>1</v>
      </c>
      <c r="W12" s="48" t="s">
        <v>41</v>
      </c>
      <c r="X12" s="48" t="s">
        <v>50</v>
      </c>
      <c r="Y12" s="13" t="s">
        <v>51</v>
      </c>
      <c r="Z12" s="14" t="s">
        <v>51</v>
      </c>
      <c r="AA12" s="15"/>
      <c r="AB12" s="15"/>
      <c r="AC12" s="16"/>
    </row>
    <row r="13" spans="1:29" ht="30" customHeight="1" x14ac:dyDescent="0.25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5"/>
    </row>
    <row r="14" spans="1:29" ht="96" customHeight="1" x14ac:dyDescent="0.25">
      <c r="A14" s="42">
        <v>7</v>
      </c>
      <c r="B14" s="17" t="str">
        <f>HYPERLINK("http://pamietnikliteracki.pl/pl/","Pamiętnik Literacki")</f>
        <v>Pamiętnik Literacki</v>
      </c>
      <c r="C14" s="7" t="s">
        <v>52</v>
      </c>
      <c r="D14" s="7" t="s">
        <v>53</v>
      </c>
      <c r="E14" s="7" t="s">
        <v>33</v>
      </c>
      <c r="F14" s="8" t="s">
        <v>54</v>
      </c>
      <c r="G14" s="8" t="s">
        <v>54</v>
      </c>
      <c r="H14" s="9" t="s">
        <v>51</v>
      </c>
      <c r="I14" s="9" t="s">
        <v>51</v>
      </c>
      <c r="J14" s="10" t="s">
        <v>54</v>
      </c>
      <c r="K14" s="10" t="s">
        <v>51</v>
      </c>
      <c r="L14" s="10" t="s">
        <v>51</v>
      </c>
      <c r="M14" s="10" t="s">
        <v>49</v>
      </c>
      <c r="N14" s="10" t="s">
        <v>54</v>
      </c>
      <c r="O14" s="10" t="s">
        <v>54</v>
      </c>
      <c r="P14" s="10" t="s">
        <v>54</v>
      </c>
      <c r="Q14" s="10" t="s">
        <v>54</v>
      </c>
      <c r="R14" s="10" t="s">
        <v>54</v>
      </c>
      <c r="S14" s="47" t="s">
        <v>54</v>
      </c>
      <c r="T14" s="11" t="s">
        <v>55</v>
      </c>
      <c r="U14" s="11" t="s">
        <v>56</v>
      </c>
      <c r="V14" s="11" t="s">
        <v>57</v>
      </c>
      <c r="W14" s="12" t="s">
        <v>41</v>
      </c>
      <c r="X14" s="12" t="s">
        <v>45</v>
      </c>
      <c r="Y14" s="13" t="s">
        <v>51</v>
      </c>
      <c r="Z14" s="14" t="s">
        <v>54</v>
      </c>
      <c r="AA14" s="15"/>
      <c r="AB14" s="15"/>
      <c r="AC14" s="16"/>
    </row>
    <row r="15" spans="1:29" ht="96" customHeight="1" x14ac:dyDescent="0.25">
      <c r="A15" s="42">
        <v>8</v>
      </c>
      <c r="B15" s="17" t="s">
        <v>113</v>
      </c>
      <c r="C15" s="19" t="s">
        <v>52</v>
      </c>
      <c r="D15" s="19" t="s">
        <v>114</v>
      </c>
      <c r="E15" s="19" t="s">
        <v>33</v>
      </c>
      <c r="F15" s="20" t="s">
        <v>54</v>
      </c>
      <c r="G15" s="20" t="s">
        <v>51</v>
      </c>
      <c r="H15" s="21" t="s">
        <v>51</v>
      </c>
      <c r="I15" s="21" t="s">
        <v>51</v>
      </c>
      <c r="J15" s="22" t="s">
        <v>54</v>
      </c>
      <c r="K15" s="22" t="s">
        <v>51</v>
      </c>
      <c r="L15" s="22" t="s">
        <v>51</v>
      </c>
      <c r="M15" s="22" t="s">
        <v>51</v>
      </c>
      <c r="N15" s="22" t="s">
        <v>51</v>
      </c>
      <c r="O15" s="22" t="s">
        <v>54</v>
      </c>
      <c r="P15" s="22" t="s">
        <v>51</v>
      </c>
      <c r="Q15" s="22" t="s">
        <v>54</v>
      </c>
      <c r="R15" s="22" t="s">
        <v>54</v>
      </c>
      <c r="S15" s="47" t="s">
        <v>54</v>
      </c>
      <c r="T15" s="23">
        <v>1947</v>
      </c>
      <c r="U15" s="23">
        <v>67</v>
      </c>
      <c r="V15" s="23">
        <v>2</v>
      </c>
      <c r="W15" s="26" t="s">
        <v>37</v>
      </c>
      <c r="X15" s="26" t="s">
        <v>45</v>
      </c>
      <c r="Y15" s="27" t="s">
        <v>51</v>
      </c>
      <c r="Z15" s="28" t="s">
        <v>54</v>
      </c>
      <c r="AA15" s="15"/>
      <c r="AB15" s="15"/>
      <c r="AC15" s="16"/>
    </row>
    <row r="16" spans="1:29" ht="96" customHeight="1" x14ac:dyDescent="0.25">
      <c r="A16" s="42">
        <v>9</v>
      </c>
      <c r="B16" s="17" t="str">
        <f>HYPERLINK("http://www.pls.us.edu.pl/sr/","Przekłady Literatur Słowiańskich ")</f>
        <v xml:space="preserve">Przekłady Literatur Słowiańskich </v>
      </c>
      <c r="C16" s="7" t="s">
        <v>52</v>
      </c>
      <c r="D16" s="7" t="s">
        <v>58</v>
      </c>
      <c r="E16" s="7" t="s">
        <v>59</v>
      </c>
      <c r="F16" s="8" t="s">
        <v>35</v>
      </c>
      <c r="G16" s="8" t="s">
        <v>35</v>
      </c>
      <c r="H16" s="9" t="s">
        <v>34</v>
      </c>
      <c r="I16" s="9" t="s">
        <v>35</v>
      </c>
      <c r="J16" s="10" t="s">
        <v>35</v>
      </c>
      <c r="K16" s="10" t="s">
        <v>34</v>
      </c>
      <c r="L16" s="10" t="s">
        <v>35</v>
      </c>
      <c r="M16" s="10" t="s">
        <v>35</v>
      </c>
      <c r="N16" s="10" t="s">
        <v>49</v>
      </c>
      <c r="O16" s="10" t="s">
        <v>35</v>
      </c>
      <c r="P16" s="10" t="s">
        <v>35</v>
      </c>
      <c r="Q16" s="10" t="s">
        <v>35</v>
      </c>
      <c r="R16" s="10" t="s">
        <v>35</v>
      </c>
      <c r="S16" s="47" t="s">
        <v>60</v>
      </c>
      <c r="T16" s="11" t="s">
        <v>61</v>
      </c>
      <c r="U16" s="11">
        <v>10</v>
      </c>
      <c r="V16" s="11" t="s">
        <v>62</v>
      </c>
      <c r="W16" s="12" t="s">
        <v>41</v>
      </c>
      <c r="X16" s="12" t="s">
        <v>45</v>
      </c>
      <c r="Y16" s="13" t="s">
        <v>51</v>
      </c>
      <c r="Z16" s="14" t="s">
        <v>51</v>
      </c>
      <c r="AA16" s="15"/>
      <c r="AB16" s="15"/>
      <c r="AC16" s="16"/>
    </row>
    <row r="17" spans="1:29" ht="96" customHeight="1" x14ac:dyDescent="0.25">
      <c r="A17" s="42">
        <v>10</v>
      </c>
      <c r="B17" s="17" t="str">
        <f>HYPERLINK("http://www.rossicalitteraria.uni.lodz.pl/","Acta Universitatis Lodziensis. Folia Litteraria Rossica ")</f>
        <v xml:space="preserve">Acta Universitatis Lodziensis. Folia Litteraria Rossica </v>
      </c>
      <c r="C17" s="7" t="s">
        <v>52</v>
      </c>
      <c r="D17" s="7" t="s">
        <v>63</v>
      </c>
      <c r="E17" s="7" t="s">
        <v>64</v>
      </c>
      <c r="F17" s="8" t="s">
        <v>54</v>
      </c>
      <c r="G17" s="8" t="s">
        <v>35</v>
      </c>
      <c r="H17" s="9" t="s">
        <v>34</v>
      </c>
      <c r="I17" s="9" t="s">
        <v>34</v>
      </c>
      <c r="J17" s="10" t="s">
        <v>35</v>
      </c>
      <c r="K17" s="10" t="s">
        <v>34</v>
      </c>
      <c r="L17" s="10" t="s">
        <v>35</v>
      </c>
      <c r="M17" s="10" t="s">
        <v>35</v>
      </c>
      <c r="N17" s="10" t="s">
        <v>34</v>
      </c>
      <c r="O17" s="10" t="s">
        <v>34</v>
      </c>
      <c r="P17" s="10" t="s">
        <v>35</v>
      </c>
      <c r="Q17" s="10" t="s">
        <v>35</v>
      </c>
      <c r="R17" s="10" t="s">
        <v>35</v>
      </c>
      <c r="S17" s="47" t="s">
        <v>35</v>
      </c>
      <c r="T17" s="11">
        <v>2010</v>
      </c>
      <c r="U17" s="11">
        <v>12</v>
      </c>
      <c r="V17" s="11">
        <v>1</v>
      </c>
      <c r="W17" s="12" t="s">
        <v>37</v>
      </c>
      <c r="X17" s="12" t="s">
        <v>45</v>
      </c>
      <c r="Y17" s="13" t="s">
        <v>36</v>
      </c>
      <c r="Z17" s="14" t="s">
        <v>36</v>
      </c>
      <c r="AA17" s="15"/>
      <c r="AB17" s="15"/>
      <c r="AC17" s="16"/>
    </row>
    <row r="18" spans="1:29" ht="45.75" customHeight="1" x14ac:dyDescent="0.25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</row>
    <row r="19" spans="1:29" ht="96" customHeight="1" x14ac:dyDescent="0.25">
      <c r="A19" s="42">
        <v>11</v>
      </c>
      <c r="B19" s="17" t="s">
        <v>65</v>
      </c>
      <c r="C19" s="7" t="s">
        <v>66</v>
      </c>
      <c r="D19" s="7" t="s">
        <v>67</v>
      </c>
      <c r="E19" s="7" t="s">
        <v>33</v>
      </c>
      <c r="F19" s="8" t="s">
        <v>54</v>
      </c>
      <c r="G19" s="8" t="s">
        <v>54</v>
      </c>
      <c r="H19" s="9" t="s">
        <v>34</v>
      </c>
      <c r="I19" s="9" t="s">
        <v>35</v>
      </c>
      <c r="J19" s="10" t="s">
        <v>35</v>
      </c>
      <c r="K19" s="10" t="s">
        <v>34</v>
      </c>
      <c r="L19" s="10" t="s">
        <v>35</v>
      </c>
      <c r="M19" s="10" t="s">
        <v>34</v>
      </c>
      <c r="N19" s="10" t="s">
        <v>35</v>
      </c>
      <c r="O19" s="10" t="s">
        <v>35</v>
      </c>
      <c r="P19" s="10" t="s">
        <v>35</v>
      </c>
      <c r="Q19" s="10" t="s">
        <v>35</v>
      </c>
      <c r="R19" s="10" t="s">
        <v>35</v>
      </c>
      <c r="S19" s="47" t="s">
        <v>68</v>
      </c>
      <c r="T19" s="11">
        <v>1894</v>
      </c>
      <c r="U19" s="11"/>
      <c r="V19" s="11" t="s">
        <v>69</v>
      </c>
      <c r="W19" s="48" t="s">
        <v>37</v>
      </c>
      <c r="X19" s="48" t="s">
        <v>70</v>
      </c>
      <c r="Y19" s="13" t="s">
        <v>36</v>
      </c>
      <c r="Z19" s="14" t="s">
        <v>46</v>
      </c>
      <c r="AA19" s="15"/>
      <c r="AB19" s="15"/>
      <c r="AC19" s="16"/>
    </row>
    <row r="20" spans="1:29" ht="96" customHeight="1" x14ac:dyDescent="0.25">
      <c r="A20" s="42">
        <v>12</v>
      </c>
      <c r="B20" s="17" t="s">
        <v>71</v>
      </c>
      <c r="C20" s="7" t="s">
        <v>66</v>
      </c>
      <c r="D20" s="7" t="s">
        <v>72</v>
      </c>
      <c r="E20" s="7" t="s">
        <v>33</v>
      </c>
      <c r="F20" s="8" t="s">
        <v>54</v>
      </c>
      <c r="G20" s="8" t="s">
        <v>49</v>
      </c>
      <c r="H20" s="9" t="s">
        <v>34</v>
      </c>
      <c r="I20" s="9" t="s">
        <v>34</v>
      </c>
      <c r="J20" s="10" t="s">
        <v>35</v>
      </c>
      <c r="K20" s="10" t="s">
        <v>34</v>
      </c>
      <c r="L20" s="10" t="s">
        <v>34</v>
      </c>
      <c r="M20" s="10" t="s">
        <v>35</v>
      </c>
      <c r="N20" s="10" t="s">
        <v>34</v>
      </c>
      <c r="O20" s="10" t="s">
        <v>34</v>
      </c>
      <c r="P20" s="10" t="s">
        <v>35</v>
      </c>
      <c r="Q20" s="10" t="s">
        <v>35</v>
      </c>
      <c r="R20" s="10" t="s">
        <v>35</v>
      </c>
      <c r="S20" s="47" t="s">
        <v>73</v>
      </c>
      <c r="T20" s="11">
        <v>1914</v>
      </c>
      <c r="U20" s="11"/>
      <c r="V20" s="11">
        <v>12</v>
      </c>
      <c r="W20" s="48" t="s">
        <v>37</v>
      </c>
      <c r="X20" s="48" t="s">
        <v>45</v>
      </c>
      <c r="Y20" s="13" t="s">
        <v>36</v>
      </c>
      <c r="Z20" s="14" t="s">
        <v>46</v>
      </c>
      <c r="AA20" s="15"/>
      <c r="AB20" s="15"/>
      <c r="AC20" s="16"/>
    </row>
    <row r="21" spans="1:29" ht="96" customHeight="1" x14ac:dyDescent="0.25">
      <c r="A21" s="42">
        <v>13</v>
      </c>
      <c r="B21" s="25" t="str">
        <f>HYPERLINK("http://www.pushkinskijdom.ru/Default.aspx?tabid=65","Русский фольклор. Материалы и исследования")</f>
        <v>Русский фольклор. Материалы и исследования</v>
      </c>
      <c r="C21" s="7" t="s">
        <v>66</v>
      </c>
      <c r="D21" s="18" t="s">
        <v>74</v>
      </c>
      <c r="E21" s="19" t="s">
        <v>33</v>
      </c>
      <c r="F21" s="20"/>
      <c r="G21" s="20" t="s">
        <v>34</v>
      </c>
      <c r="H21" s="9"/>
      <c r="I21" s="9"/>
      <c r="J21" s="22" t="s">
        <v>35</v>
      </c>
      <c r="K21" s="22" t="s">
        <v>34</v>
      </c>
      <c r="L21" s="22" t="s">
        <v>34</v>
      </c>
      <c r="M21" s="22" t="s">
        <v>35</v>
      </c>
      <c r="N21" s="22" t="s">
        <v>35</v>
      </c>
      <c r="O21" s="22" t="s">
        <v>35</v>
      </c>
      <c r="P21" s="22" t="s">
        <v>35</v>
      </c>
      <c r="Q21" s="22" t="s">
        <v>35</v>
      </c>
      <c r="R21" s="22" t="s">
        <v>35</v>
      </c>
      <c r="S21" s="47" t="s">
        <v>35</v>
      </c>
      <c r="T21" s="23">
        <v>1956</v>
      </c>
      <c r="U21" s="23">
        <v>41</v>
      </c>
      <c r="V21" s="23">
        <v>1</v>
      </c>
      <c r="W21" s="48" t="s">
        <v>37</v>
      </c>
      <c r="X21" s="48" t="s">
        <v>45</v>
      </c>
      <c r="Y21" s="27" t="s">
        <v>36</v>
      </c>
      <c r="Z21" s="28" t="s">
        <v>46</v>
      </c>
      <c r="AA21" s="15"/>
      <c r="AB21" s="15"/>
      <c r="AC21" s="16"/>
    </row>
    <row r="22" spans="1:29" ht="96" customHeight="1" x14ac:dyDescent="0.25">
      <c r="A22" s="42">
        <v>14</v>
      </c>
      <c r="B22" s="17" t="s">
        <v>111</v>
      </c>
      <c r="C22" s="19" t="s">
        <v>66</v>
      </c>
      <c r="D22" s="19" t="s">
        <v>112</v>
      </c>
      <c r="E22" s="19" t="s">
        <v>33</v>
      </c>
      <c r="F22" s="20" t="s">
        <v>54</v>
      </c>
      <c r="G22" s="20" t="s">
        <v>49</v>
      </c>
      <c r="H22" s="21" t="s">
        <v>34</v>
      </c>
      <c r="I22" s="21" t="s">
        <v>34</v>
      </c>
      <c r="J22" s="22" t="s">
        <v>35</v>
      </c>
      <c r="K22" s="22" t="s">
        <v>34</v>
      </c>
      <c r="L22" s="22" t="s">
        <v>34</v>
      </c>
      <c r="M22" s="22" t="s">
        <v>35</v>
      </c>
      <c r="N22" s="22" t="s">
        <v>35</v>
      </c>
      <c r="O22" s="22" t="s">
        <v>35</v>
      </c>
      <c r="P22" s="22" t="s">
        <v>35</v>
      </c>
      <c r="Q22" s="22" t="s">
        <v>35</v>
      </c>
      <c r="R22" s="22" t="s">
        <v>35</v>
      </c>
      <c r="S22" s="47" t="s">
        <v>77</v>
      </c>
      <c r="T22" s="23">
        <v>1957</v>
      </c>
      <c r="U22" s="23"/>
      <c r="V22" s="23">
        <v>6</v>
      </c>
      <c r="W22" s="48" t="s">
        <v>41</v>
      </c>
      <c r="X22" s="48" t="s">
        <v>45</v>
      </c>
      <c r="Y22" s="27" t="s">
        <v>36</v>
      </c>
      <c r="Z22" s="28" t="s">
        <v>46</v>
      </c>
      <c r="AA22" s="15"/>
      <c r="AB22" s="15"/>
      <c r="AC22" s="16"/>
    </row>
    <row r="23" spans="1:29" ht="96" customHeight="1" x14ac:dyDescent="0.25">
      <c r="A23" s="42">
        <v>15</v>
      </c>
      <c r="B23" s="17" t="s">
        <v>75</v>
      </c>
      <c r="C23" s="7" t="s">
        <v>66</v>
      </c>
      <c r="D23" s="7" t="s">
        <v>76</v>
      </c>
      <c r="E23" s="7" t="s">
        <v>33</v>
      </c>
      <c r="F23" s="8" t="s">
        <v>54</v>
      </c>
      <c r="G23" s="8" t="s">
        <v>49</v>
      </c>
      <c r="H23" s="9" t="s">
        <v>49</v>
      </c>
      <c r="I23" s="9" t="s">
        <v>34</v>
      </c>
      <c r="J23" s="10" t="s">
        <v>35</v>
      </c>
      <c r="K23" s="10" t="s">
        <v>36</v>
      </c>
      <c r="L23" s="10" t="s">
        <v>34</v>
      </c>
      <c r="M23" s="10" t="s">
        <v>35</v>
      </c>
      <c r="N23" s="10" t="s">
        <v>35</v>
      </c>
      <c r="O23" s="10" t="s">
        <v>35</v>
      </c>
      <c r="P23" s="10" t="s">
        <v>35</v>
      </c>
      <c r="Q23" s="10" t="s">
        <v>35</v>
      </c>
      <c r="R23" s="10" t="s">
        <v>35</v>
      </c>
      <c r="S23" s="47" t="s">
        <v>77</v>
      </c>
      <c r="T23" s="11">
        <v>1992</v>
      </c>
      <c r="U23" s="11">
        <v>135</v>
      </c>
      <c r="V23" s="11">
        <v>6</v>
      </c>
      <c r="W23" s="48" t="s">
        <v>37</v>
      </c>
      <c r="X23" s="48" t="s">
        <v>45</v>
      </c>
      <c r="Y23" s="13" t="s">
        <v>36</v>
      </c>
      <c r="Z23" s="14" t="s">
        <v>46</v>
      </c>
      <c r="AA23" s="15"/>
      <c r="AB23" s="15"/>
      <c r="AC23" s="16"/>
    </row>
    <row r="24" spans="1:29" s="46" customFormat="1" ht="135" customHeight="1" x14ac:dyDescent="0.25">
      <c r="A24" s="42">
        <v>16</v>
      </c>
      <c r="B24" s="6" t="s">
        <v>115</v>
      </c>
      <c r="C24" s="19" t="s">
        <v>66</v>
      </c>
      <c r="D24" s="19" t="s">
        <v>116</v>
      </c>
      <c r="E24" s="19" t="s">
        <v>117</v>
      </c>
      <c r="F24" s="20" t="s">
        <v>54</v>
      </c>
      <c r="G24" s="20" t="s">
        <v>49</v>
      </c>
      <c r="H24" s="21" t="s">
        <v>34</v>
      </c>
      <c r="I24" s="21" t="s">
        <v>34</v>
      </c>
      <c r="J24" s="22" t="s">
        <v>35</v>
      </c>
      <c r="K24" s="22" t="s">
        <v>34</v>
      </c>
      <c r="L24" s="22" t="s">
        <v>34</v>
      </c>
      <c r="M24" s="22" t="s">
        <v>35</v>
      </c>
      <c r="N24" s="22" t="s">
        <v>35</v>
      </c>
      <c r="O24" s="22" t="s">
        <v>35</v>
      </c>
      <c r="P24" s="22" t="s">
        <v>35</v>
      </c>
      <c r="Q24" s="22" t="s">
        <v>35</v>
      </c>
      <c r="R24" s="22" t="s">
        <v>35</v>
      </c>
      <c r="S24" s="47" t="s">
        <v>118</v>
      </c>
      <c r="T24" s="23">
        <v>1996</v>
      </c>
      <c r="U24" s="23">
        <v>79</v>
      </c>
      <c r="V24" s="23">
        <v>4</v>
      </c>
      <c r="W24" s="48" t="s">
        <v>41</v>
      </c>
      <c r="X24" s="48" t="s">
        <v>45</v>
      </c>
      <c r="Y24" s="27" t="s">
        <v>36</v>
      </c>
      <c r="Z24" s="28" t="s">
        <v>36</v>
      </c>
      <c r="AA24" s="15"/>
      <c r="AB24" s="15"/>
      <c r="AC24" s="16"/>
    </row>
    <row r="25" spans="1:29" ht="96" customHeight="1" x14ac:dyDescent="0.25">
      <c r="A25" s="42">
        <v>17</v>
      </c>
      <c r="B25" s="17" t="s">
        <v>78</v>
      </c>
      <c r="C25" s="7" t="s">
        <v>66</v>
      </c>
      <c r="D25" s="7" t="s">
        <v>79</v>
      </c>
      <c r="E25" s="7" t="s">
        <v>33</v>
      </c>
      <c r="F25" s="8" t="s">
        <v>54</v>
      </c>
      <c r="G25" s="8" t="s">
        <v>49</v>
      </c>
      <c r="H25" s="9" t="s">
        <v>34</v>
      </c>
      <c r="I25" s="9" t="s">
        <v>34</v>
      </c>
      <c r="J25" s="10" t="s">
        <v>35</v>
      </c>
      <c r="K25" s="10" t="s">
        <v>34</v>
      </c>
      <c r="L25" s="10" t="s">
        <v>34</v>
      </c>
      <c r="M25" s="10" t="s">
        <v>35</v>
      </c>
      <c r="N25" s="10" t="s">
        <v>35</v>
      </c>
      <c r="O25" s="10" t="s">
        <v>35</v>
      </c>
      <c r="P25" s="10" t="s">
        <v>35</v>
      </c>
      <c r="Q25" s="10" t="s">
        <v>35</v>
      </c>
      <c r="R25" s="10" t="s">
        <v>35</v>
      </c>
      <c r="S25" s="47" t="s">
        <v>35</v>
      </c>
      <c r="T25" s="11">
        <v>2005</v>
      </c>
      <c r="U25" s="11">
        <v>38</v>
      </c>
      <c r="V25" s="11">
        <v>4</v>
      </c>
      <c r="W25" s="48" t="s">
        <v>41</v>
      </c>
      <c r="X25" s="48" t="s">
        <v>45</v>
      </c>
      <c r="Y25" s="13" t="s">
        <v>36</v>
      </c>
      <c r="Z25" s="14" t="s">
        <v>46</v>
      </c>
      <c r="AA25" s="15"/>
      <c r="AB25" s="15"/>
      <c r="AC25" s="16"/>
    </row>
    <row r="26" spans="1:29" ht="38.25" customHeight="1" x14ac:dyDescent="0.25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</row>
    <row r="27" spans="1:29" ht="96" customHeight="1" x14ac:dyDescent="0.25">
      <c r="A27" s="42">
        <v>18</v>
      </c>
      <c r="B27" s="17" t="str">
        <f>HYPERLINK("http://knjizevnaistorija.rs/glavna.php","Књижевна историја")</f>
        <v>Књижевна историја</v>
      </c>
      <c r="C27" s="7" t="s">
        <v>80</v>
      </c>
      <c r="D27" s="7" t="s">
        <v>81</v>
      </c>
      <c r="E27" s="7" t="s">
        <v>33</v>
      </c>
      <c r="F27" s="8" t="s">
        <v>51</v>
      </c>
      <c r="G27" s="8" t="s">
        <v>34</v>
      </c>
      <c r="H27" s="9" t="s">
        <v>34</v>
      </c>
      <c r="I27" s="9" t="s">
        <v>34</v>
      </c>
      <c r="J27" s="10" t="s">
        <v>35</v>
      </c>
      <c r="K27" s="10" t="s">
        <v>34</v>
      </c>
      <c r="L27" s="10" t="s">
        <v>34</v>
      </c>
      <c r="M27" s="10" t="s">
        <v>34</v>
      </c>
      <c r="N27" s="10" t="s">
        <v>34</v>
      </c>
      <c r="O27" s="10" t="s">
        <v>34</v>
      </c>
      <c r="P27" s="10" t="s">
        <v>35</v>
      </c>
      <c r="Q27" s="10" t="s">
        <v>35</v>
      </c>
      <c r="R27" s="10" t="s">
        <v>35</v>
      </c>
      <c r="S27" s="10" t="s">
        <v>35</v>
      </c>
      <c r="T27" s="11" t="s">
        <v>82</v>
      </c>
      <c r="U27" s="11">
        <v>158</v>
      </c>
      <c r="V27" s="11">
        <v>3</v>
      </c>
      <c r="W27" s="48" t="s">
        <v>41</v>
      </c>
      <c r="X27" s="48" t="s">
        <v>45</v>
      </c>
      <c r="Y27" s="13" t="s">
        <v>36</v>
      </c>
      <c r="Z27" s="14" t="s">
        <v>46</v>
      </c>
      <c r="AA27" s="15"/>
      <c r="AB27" s="15"/>
      <c r="AC27" s="16"/>
    </row>
    <row r="28" spans="1:29" ht="96" customHeight="1" x14ac:dyDescent="0.25">
      <c r="A28" s="42">
        <v>19</v>
      </c>
      <c r="B28" s="6" t="str">
        <f>HYPERLINK("http://old.fil.bg.ac.rs/katedre/skjsk/godisnjak/07_01.html","Годишњак Катедре за српску књижевност за јужнословенским књижевностима")</f>
        <v>Годишњак Катедре за српску књижевност за јужнословенским књижевностима</v>
      </c>
      <c r="C28" s="7" t="s">
        <v>80</v>
      </c>
      <c r="D28" s="7" t="s">
        <v>83</v>
      </c>
      <c r="E28" s="7" t="s">
        <v>33</v>
      </c>
      <c r="F28" s="8" t="s">
        <v>34</v>
      </c>
      <c r="G28" s="8" t="s">
        <v>49</v>
      </c>
      <c r="H28" s="9" t="s">
        <v>34</v>
      </c>
      <c r="I28" s="9" t="s">
        <v>34</v>
      </c>
      <c r="J28" s="10" t="s">
        <v>35</v>
      </c>
      <c r="K28" s="10" t="s">
        <v>34</v>
      </c>
      <c r="L28" s="10" t="s">
        <v>34</v>
      </c>
      <c r="M28" s="10" t="s">
        <v>34</v>
      </c>
      <c r="N28" s="10" t="s">
        <v>34</v>
      </c>
      <c r="O28" s="10" t="s">
        <v>34</v>
      </c>
      <c r="P28" s="10" t="s">
        <v>35</v>
      </c>
      <c r="Q28" s="10" t="s">
        <v>35</v>
      </c>
      <c r="R28" s="10" t="s">
        <v>35</v>
      </c>
      <c r="S28" s="10" t="s">
        <v>46</v>
      </c>
      <c r="T28" s="11">
        <v>2005</v>
      </c>
      <c r="U28" s="11">
        <v>10</v>
      </c>
      <c r="V28" s="11">
        <v>1</v>
      </c>
      <c r="W28" s="48" t="s">
        <v>37</v>
      </c>
      <c r="X28" s="48" t="s">
        <v>38</v>
      </c>
      <c r="Y28" s="13" t="s">
        <v>36</v>
      </c>
      <c r="Z28" s="14" t="s">
        <v>46</v>
      </c>
      <c r="AA28" s="15"/>
      <c r="AB28" s="15"/>
      <c r="AC28" s="16"/>
    </row>
    <row r="29" spans="1:29" ht="96" customHeight="1" x14ac:dyDescent="0.25">
      <c r="A29" s="42">
        <v>20</v>
      </c>
      <c r="B29" s="6" t="s">
        <v>105</v>
      </c>
      <c r="C29" s="19" t="s">
        <v>80</v>
      </c>
      <c r="D29" s="19" t="s">
        <v>106</v>
      </c>
      <c r="E29" s="19" t="s">
        <v>33</v>
      </c>
      <c r="F29" s="20" t="s">
        <v>35</v>
      </c>
      <c r="G29" s="20" t="s">
        <v>49</v>
      </c>
      <c r="H29" s="21" t="s">
        <v>34</v>
      </c>
      <c r="I29" s="21" t="s">
        <v>34</v>
      </c>
      <c r="J29" s="22" t="s">
        <v>35</v>
      </c>
      <c r="K29" s="22" t="s">
        <v>34</v>
      </c>
      <c r="L29" s="22" t="s">
        <v>35</v>
      </c>
      <c r="M29" s="22" t="s">
        <v>35</v>
      </c>
      <c r="N29" s="22" t="s">
        <v>36</v>
      </c>
      <c r="O29" s="22" t="s">
        <v>35</v>
      </c>
      <c r="P29" s="22" t="s">
        <v>35</v>
      </c>
      <c r="Q29" s="22" t="s">
        <v>35</v>
      </c>
      <c r="R29" s="22" t="s">
        <v>35</v>
      </c>
      <c r="S29" s="22" t="s">
        <v>35</v>
      </c>
      <c r="T29" s="23">
        <v>2015</v>
      </c>
      <c r="U29" s="23">
        <v>1</v>
      </c>
      <c r="V29" s="23">
        <v>1</v>
      </c>
      <c r="W29" s="48" t="s">
        <v>37</v>
      </c>
      <c r="X29" s="48" t="s">
        <v>38</v>
      </c>
      <c r="Y29" s="27" t="s">
        <v>36</v>
      </c>
      <c r="Z29" s="28" t="s">
        <v>46</v>
      </c>
      <c r="AA29" s="15"/>
      <c r="AB29" s="15"/>
      <c r="AC29" s="16"/>
    </row>
    <row r="30" spans="1:29" ht="26.25" customHeight="1" x14ac:dyDescent="0.25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</row>
    <row r="31" spans="1:29" ht="88.5" customHeight="1" x14ac:dyDescent="0.25">
      <c r="A31" s="42">
        <v>27</v>
      </c>
      <c r="B31" s="6" t="str">
        <f>HYPERLINK("http://www.ilnan.gov.ua/index.php/periodyka1/item/127-slovo-i-chas","Слово і час : науково-теоретичний журнал ")</f>
        <v xml:space="preserve">Слово і час : науково-теоретичний журнал </v>
      </c>
      <c r="C31" s="7" t="s">
        <v>92</v>
      </c>
      <c r="D31" s="19" t="s">
        <v>93</v>
      </c>
      <c r="E31" s="7" t="s">
        <v>33</v>
      </c>
      <c r="F31" s="8" t="s">
        <v>34</v>
      </c>
      <c r="G31" s="8" t="s">
        <v>35</v>
      </c>
      <c r="H31" s="9" t="s">
        <v>36</v>
      </c>
      <c r="I31" s="9" t="s">
        <v>34</v>
      </c>
      <c r="J31" s="10" t="s">
        <v>49</v>
      </c>
      <c r="K31" s="10" t="s">
        <v>36</v>
      </c>
      <c r="L31" s="10" t="s">
        <v>34</v>
      </c>
      <c r="M31" s="10" t="s">
        <v>34</v>
      </c>
      <c r="N31" s="10" t="s">
        <v>34</v>
      </c>
      <c r="O31" s="10" t="s">
        <v>34</v>
      </c>
      <c r="P31" s="10" t="s">
        <v>35</v>
      </c>
      <c r="Q31" s="10" t="s">
        <v>35</v>
      </c>
      <c r="R31" s="10" t="s">
        <v>35</v>
      </c>
      <c r="S31" s="10" t="s">
        <v>46</v>
      </c>
      <c r="T31" s="11">
        <v>1957</v>
      </c>
      <c r="U31" s="11"/>
      <c r="V31" s="11"/>
      <c r="W31" s="48" t="s">
        <v>37</v>
      </c>
      <c r="X31" s="48" t="s">
        <v>45</v>
      </c>
      <c r="Y31" s="13" t="s">
        <v>36</v>
      </c>
      <c r="Z31" s="14" t="s">
        <v>46</v>
      </c>
      <c r="AA31" s="15"/>
      <c r="AB31" s="15"/>
      <c r="AC31" s="16"/>
    </row>
    <row r="32" spans="1:29" s="51" customFormat="1" ht="32.25" customHeight="1" x14ac:dyDescent="0.2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</row>
    <row r="33" spans="1:29" ht="88.5" customHeight="1" x14ac:dyDescent="0.25">
      <c r="A33" s="42">
        <v>26</v>
      </c>
      <c r="B33" s="6" t="s">
        <v>102</v>
      </c>
      <c r="C33" s="19" t="s">
        <v>101</v>
      </c>
      <c r="D33" s="19" t="s">
        <v>104</v>
      </c>
      <c r="E33" s="19" t="s">
        <v>33</v>
      </c>
      <c r="F33" s="41" t="s">
        <v>103</v>
      </c>
      <c r="G33" s="41" t="s">
        <v>46</v>
      </c>
      <c r="H33" s="21" t="s">
        <v>34</v>
      </c>
      <c r="I33" s="21" t="s">
        <v>36</v>
      </c>
      <c r="J33" s="22" t="s">
        <v>35</v>
      </c>
      <c r="K33" s="22" t="s">
        <v>34</v>
      </c>
      <c r="L33" s="22" t="s">
        <v>34</v>
      </c>
      <c r="M33" s="22" t="s">
        <v>35</v>
      </c>
      <c r="N33" s="22" t="s">
        <v>34</v>
      </c>
      <c r="O33" s="22" t="s">
        <v>35</v>
      </c>
      <c r="P33" s="22" t="s">
        <v>35</v>
      </c>
      <c r="Q33" s="22" t="s">
        <v>35</v>
      </c>
      <c r="R33" s="22" t="s">
        <v>35</v>
      </c>
      <c r="S33" s="22" t="s">
        <v>35</v>
      </c>
      <c r="T33" s="23">
        <v>1971</v>
      </c>
      <c r="U33" s="23">
        <v>86</v>
      </c>
      <c r="V33" s="23">
        <v>1</v>
      </c>
      <c r="W33" s="48" t="s">
        <v>41</v>
      </c>
      <c r="X33" s="48" t="s">
        <v>45</v>
      </c>
      <c r="Y33" s="27" t="s">
        <v>36</v>
      </c>
      <c r="Z33" s="28" t="s">
        <v>36</v>
      </c>
      <c r="AA33" s="15"/>
      <c r="AB33" s="15"/>
      <c r="AC33" s="16"/>
    </row>
    <row r="34" spans="1:29" s="51" customFormat="1" ht="29.25" customHeight="1" x14ac:dyDescent="0.2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</row>
    <row r="35" spans="1:29" ht="96" customHeight="1" x14ac:dyDescent="0.25">
      <c r="A35" s="42">
        <v>21</v>
      </c>
      <c r="B35" s="6" t="str">
        <f>HYPERLINK("http://hrcak.srce.hr/umjetnost-rijeci","Umjetnost riječi: časopis za znanost o književnosti")</f>
        <v>Umjetnost riječi: časopis za znanost o književnosti</v>
      </c>
      <c r="C35" s="7" t="s">
        <v>84</v>
      </c>
      <c r="D35" s="7" t="s">
        <v>85</v>
      </c>
      <c r="E35" s="7" t="s">
        <v>33</v>
      </c>
      <c r="F35" s="8" t="s">
        <v>34</v>
      </c>
      <c r="G35" s="8" t="s">
        <v>34</v>
      </c>
      <c r="H35" s="9" t="s">
        <v>34</v>
      </c>
      <c r="I35" s="9" t="s">
        <v>34</v>
      </c>
      <c r="J35" s="10" t="s">
        <v>35</v>
      </c>
      <c r="K35" s="10" t="s">
        <v>34</v>
      </c>
      <c r="L35" s="10" t="s">
        <v>34</v>
      </c>
      <c r="M35" s="10" t="s">
        <v>34</v>
      </c>
      <c r="N35" s="10" t="s">
        <v>34</v>
      </c>
      <c r="O35" s="10" t="s">
        <v>35</v>
      </c>
      <c r="P35" s="10" t="s">
        <v>34</v>
      </c>
      <c r="Q35" s="10" t="s">
        <v>35</v>
      </c>
      <c r="R35" s="10" t="s">
        <v>35</v>
      </c>
      <c r="S35" s="10" t="s">
        <v>36</v>
      </c>
      <c r="T35" s="11">
        <v>1957</v>
      </c>
      <c r="U35" s="11">
        <v>59</v>
      </c>
      <c r="V35" s="11">
        <v>4</v>
      </c>
      <c r="W35" s="48" t="s">
        <v>41</v>
      </c>
      <c r="X35" s="48" t="s">
        <v>45</v>
      </c>
      <c r="Y35" s="13" t="s">
        <v>36</v>
      </c>
      <c r="Z35" s="14" t="s">
        <v>36</v>
      </c>
      <c r="AA35" s="15"/>
      <c r="AB35" s="15"/>
      <c r="AC35" s="16"/>
    </row>
    <row r="36" spans="1:29" ht="111" customHeight="1" x14ac:dyDescent="0.25">
      <c r="A36" s="42">
        <v>22</v>
      </c>
      <c r="B36" s="6" t="str">
        <f>HYPERLINK("http://hrcak.srce.hr/kaj","KAJ - časopis za književnost, umetnost i kulturu")</f>
        <v>KAJ - časopis za književnost, umetnost i kulturu</v>
      </c>
      <c r="C36" s="7" t="s">
        <v>84</v>
      </c>
      <c r="D36" s="7" t="s">
        <v>86</v>
      </c>
      <c r="E36" s="7" t="s">
        <v>87</v>
      </c>
      <c r="F36" s="8" t="s">
        <v>35</v>
      </c>
      <c r="G36" s="8" t="s">
        <v>35</v>
      </c>
      <c r="H36" s="9" t="s">
        <v>34</v>
      </c>
      <c r="I36" s="9" t="s">
        <v>34</v>
      </c>
      <c r="J36" s="10" t="s">
        <v>34</v>
      </c>
      <c r="K36" s="10" t="s">
        <v>34</v>
      </c>
      <c r="L36" s="10" t="s">
        <v>34</v>
      </c>
      <c r="M36" s="10" t="s">
        <v>34</v>
      </c>
      <c r="N36" s="10" t="s">
        <v>34</v>
      </c>
      <c r="O36" s="10" t="s">
        <v>35</v>
      </c>
      <c r="P36" s="10" t="s">
        <v>34</v>
      </c>
      <c r="Q36" s="10" t="s">
        <v>36</v>
      </c>
      <c r="R36" s="10" t="s">
        <v>34</v>
      </c>
      <c r="S36" s="10" t="s">
        <v>36</v>
      </c>
      <c r="T36" s="11">
        <v>1968</v>
      </c>
      <c r="U36" s="11">
        <v>234</v>
      </c>
      <c r="V36" s="11">
        <v>3</v>
      </c>
      <c r="W36" s="48" t="s">
        <v>37</v>
      </c>
      <c r="X36" s="48" t="s">
        <v>38</v>
      </c>
      <c r="Y36" s="13" t="s">
        <v>36</v>
      </c>
      <c r="Z36" s="14" t="s">
        <v>36</v>
      </c>
      <c r="AA36" s="15"/>
      <c r="AB36" s="15"/>
      <c r="AC36" s="16"/>
    </row>
    <row r="37" spans="1:29" ht="96" customHeight="1" x14ac:dyDescent="0.25">
      <c r="A37" s="42">
        <v>23</v>
      </c>
      <c r="B37" s="6" t="str">
        <f>HYPERLINK("http://hrcak.srce.hr/dani-hvarskoga-kazalista","Dani Hvarskoga kazališta: Građa i rasprave o hrvatskoj književnosti i kazalištu")</f>
        <v>Dani Hvarskoga kazališta: Građa i rasprave o hrvatskoj književnosti i kazalištu</v>
      </c>
      <c r="C37" s="7" t="s">
        <v>84</v>
      </c>
      <c r="D37" s="7" t="s">
        <v>88</v>
      </c>
      <c r="E37" s="7" t="s">
        <v>89</v>
      </c>
      <c r="F37" s="8" t="s">
        <v>35</v>
      </c>
      <c r="G37" s="8" t="s">
        <v>35</v>
      </c>
      <c r="H37" s="9" t="s">
        <v>34</v>
      </c>
      <c r="I37" s="9" t="s">
        <v>34</v>
      </c>
      <c r="J37" s="10" t="s">
        <v>35</v>
      </c>
      <c r="K37" s="10" t="s">
        <v>34</v>
      </c>
      <c r="L37" s="10" t="s">
        <v>35</v>
      </c>
      <c r="M37" s="10" t="s">
        <v>34</v>
      </c>
      <c r="N37" s="10" t="s">
        <v>35</v>
      </c>
      <c r="O37" s="10" t="s">
        <v>35</v>
      </c>
      <c r="P37" s="10" t="s">
        <v>35</v>
      </c>
      <c r="Q37" s="10" t="s">
        <v>35</v>
      </c>
      <c r="R37" s="10" t="s">
        <v>35</v>
      </c>
      <c r="S37" s="10" t="s">
        <v>36</v>
      </c>
      <c r="T37" s="11">
        <v>1975</v>
      </c>
      <c r="U37" s="11">
        <v>42</v>
      </c>
      <c r="V37" s="11">
        <v>1</v>
      </c>
      <c r="W37" s="48" t="s">
        <v>37</v>
      </c>
      <c r="X37" s="48" t="s">
        <v>38</v>
      </c>
      <c r="Y37" s="13" t="s">
        <v>36</v>
      </c>
      <c r="Z37" s="14" t="s">
        <v>36</v>
      </c>
      <c r="AA37" s="15"/>
      <c r="AB37" s="15"/>
      <c r="AC37" s="16"/>
    </row>
    <row r="38" spans="1:29" ht="96" customHeight="1" x14ac:dyDescent="0.25">
      <c r="A38" s="42">
        <v>24</v>
      </c>
      <c r="B38" s="6" t="str">
        <f>HYPERLINK("http://hrcak.srce.hr/colloquia-maruliana?lang=en","Colloquia Maruliana")</f>
        <v>Colloquia Maruliana</v>
      </c>
      <c r="C38" s="7" t="s">
        <v>84</v>
      </c>
      <c r="D38" s="7" t="s">
        <v>90</v>
      </c>
      <c r="E38" s="7" t="s">
        <v>33</v>
      </c>
      <c r="F38" s="8" t="s">
        <v>35</v>
      </c>
      <c r="G38" s="8" t="s">
        <v>35</v>
      </c>
      <c r="H38" s="9" t="s">
        <v>34</v>
      </c>
      <c r="I38" s="9" t="s">
        <v>36</v>
      </c>
      <c r="J38" s="10" t="s">
        <v>34</v>
      </c>
      <c r="K38" s="10" t="s">
        <v>34</v>
      </c>
      <c r="L38" s="10" t="s">
        <v>34</v>
      </c>
      <c r="M38" s="10" t="s">
        <v>34</v>
      </c>
      <c r="N38" s="10" t="s">
        <v>34</v>
      </c>
      <c r="O38" s="10" t="s">
        <v>35</v>
      </c>
      <c r="P38" s="10" t="s">
        <v>36</v>
      </c>
      <c r="Q38" s="10" t="s">
        <v>35</v>
      </c>
      <c r="R38" s="10" t="s">
        <v>35</v>
      </c>
      <c r="S38" s="10" t="s">
        <v>36</v>
      </c>
      <c r="T38" s="11">
        <v>1992</v>
      </c>
      <c r="U38" s="11">
        <v>25</v>
      </c>
      <c r="V38" s="11">
        <v>1</v>
      </c>
      <c r="W38" s="48" t="s">
        <v>37</v>
      </c>
      <c r="X38" s="48" t="s">
        <v>38</v>
      </c>
      <c r="Y38" s="13" t="s">
        <v>36</v>
      </c>
      <c r="Z38" s="14" t="s">
        <v>36</v>
      </c>
      <c r="AA38" s="15"/>
      <c r="AB38" s="15"/>
      <c r="AC38" s="16"/>
    </row>
    <row r="39" spans="1:29" ht="96" customHeight="1" x14ac:dyDescent="0.25">
      <c r="A39" s="42">
        <v>25</v>
      </c>
      <c r="B39" s="6" t="str">
        <f>HYPERLINK("http://hrcak.srce.hr/nova_croatica","Nova croatica: časopis za hrvatsku književnost i kulturu")</f>
        <v>Nova croatica: časopis za hrvatsku književnost i kulturu</v>
      </c>
      <c r="C39" s="7" t="s">
        <v>84</v>
      </c>
      <c r="D39" s="7" t="s">
        <v>91</v>
      </c>
      <c r="E39" s="7" t="s">
        <v>33</v>
      </c>
      <c r="F39" s="8" t="s">
        <v>35</v>
      </c>
      <c r="G39" s="8" t="s">
        <v>35</v>
      </c>
      <c r="H39" s="9" t="s">
        <v>34</v>
      </c>
      <c r="I39" s="9" t="s">
        <v>34</v>
      </c>
      <c r="J39" s="10" t="s">
        <v>34</v>
      </c>
      <c r="K39" s="10" t="s">
        <v>34</v>
      </c>
      <c r="L39" s="10" t="s">
        <v>34</v>
      </c>
      <c r="M39" s="10" t="s">
        <v>34</v>
      </c>
      <c r="N39" s="10" t="s">
        <v>36</v>
      </c>
      <c r="O39" s="10" t="s">
        <v>35</v>
      </c>
      <c r="P39" s="10" t="s">
        <v>35</v>
      </c>
      <c r="Q39" s="10" t="s">
        <v>35</v>
      </c>
      <c r="R39" s="10" t="s">
        <v>35</v>
      </c>
      <c r="S39" s="10" t="s">
        <v>36</v>
      </c>
      <c r="T39" s="11">
        <v>2007</v>
      </c>
      <c r="U39" s="11">
        <v>6</v>
      </c>
      <c r="V39" s="11">
        <v>1</v>
      </c>
      <c r="W39" s="48" t="s">
        <v>37</v>
      </c>
      <c r="X39" s="48" t="s">
        <v>38</v>
      </c>
      <c r="Y39" s="13" t="s">
        <v>36</v>
      </c>
      <c r="Z39" s="14" t="s">
        <v>36</v>
      </c>
      <c r="AA39" s="15"/>
      <c r="AB39" s="15"/>
      <c r="AC39" s="16"/>
    </row>
    <row r="40" spans="1:29" s="65" customFormat="1" ht="28.5" customHeight="1" x14ac:dyDescent="0.25"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</row>
    <row r="41" spans="1:29" ht="7.5" customHeight="1" x14ac:dyDescent="0.25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</row>
    <row r="42" spans="1:29" ht="33.75" hidden="1" customHeight="1" x14ac:dyDescent="0.25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</row>
    <row r="43" spans="1:29" ht="96" customHeight="1" x14ac:dyDescent="0.25">
      <c r="A43" s="42">
        <v>28</v>
      </c>
      <c r="B43" s="17" t="str">
        <f>HYPERLINK(" http://www.tandfonline.com/action/journalInformation?show=aimsScope&amp;journalCode=ssla20","Scando-Slavica")</f>
        <v>Scando-Slavica</v>
      </c>
      <c r="C43" s="7" t="s">
        <v>94</v>
      </c>
      <c r="D43" s="7" t="s">
        <v>95</v>
      </c>
      <c r="E43" s="7" t="s">
        <v>96</v>
      </c>
      <c r="F43" s="8" t="s">
        <v>35</v>
      </c>
      <c r="G43" s="8" t="s">
        <v>49</v>
      </c>
      <c r="H43" s="9" t="s">
        <v>34</v>
      </c>
      <c r="I43" s="9" t="s">
        <v>34</v>
      </c>
      <c r="J43" s="10" t="s">
        <v>35</v>
      </c>
      <c r="K43" s="10" t="s">
        <v>36</v>
      </c>
      <c r="L43" s="10" t="s">
        <v>35</v>
      </c>
      <c r="M43" s="10" t="s">
        <v>35</v>
      </c>
      <c r="N43" s="10" t="s">
        <v>34</v>
      </c>
      <c r="O43" s="10" t="s">
        <v>35</v>
      </c>
      <c r="P43" s="10" t="s">
        <v>36</v>
      </c>
      <c r="Q43" s="10" t="s">
        <v>35</v>
      </c>
      <c r="R43" s="10" t="s">
        <v>35</v>
      </c>
      <c r="S43" s="10" t="s">
        <v>35</v>
      </c>
      <c r="T43" s="11">
        <v>1954</v>
      </c>
      <c r="U43" s="11">
        <v>62</v>
      </c>
      <c r="V43" s="11">
        <v>1</v>
      </c>
      <c r="W43" s="48" t="s">
        <v>41</v>
      </c>
      <c r="X43" s="48" t="s">
        <v>45</v>
      </c>
      <c r="Y43" s="13" t="s">
        <v>36</v>
      </c>
      <c r="Z43" s="14" t="s">
        <v>36</v>
      </c>
      <c r="AA43" s="15"/>
      <c r="AB43" s="15"/>
      <c r="AC43" s="16"/>
    </row>
    <row r="44" spans="1:29" ht="34.5" customHeight="1" x14ac:dyDescent="0.25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</row>
    <row r="45" spans="1:29" ht="96" customHeight="1" x14ac:dyDescent="0.25">
      <c r="A45" s="42">
        <v>29</v>
      </c>
      <c r="B45" s="17" t="str">
        <f>HYPERLINK("http://mundoeslavo.com/index.php/meslav","Mundo Eslavo")</f>
        <v>Mundo Eslavo</v>
      </c>
      <c r="C45" s="7" t="s">
        <v>97</v>
      </c>
      <c r="D45" s="7" t="s">
        <v>98</v>
      </c>
      <c r="E45" s="7" t="s">
        <v>99</v>
      </c>
      <c r="F45" s="8" t="s">
        <v>34</v>
      </c>
      <c r="G45" s="8" t="s">
        <v>49</v>
      </c>
      <c r="H45" s="9" t="s">
        <v>36</v>
      </c>
      <c r="I45" s="9" t="s">
        <v>36</v>
      </c>
      <c r="J45" s="10" t="s">
        <v>36</v>
      </c>
      <c r="K45" s="10" t="s">
        <v>36</v>
      </c>
      <c r="L45" s="10" t="s">
        <v>35</v>
      </c>
      <c r="M45" s="10" t="s">
        <v>35</v>
      </c>
      <c r="N45" s="10" t="s">
        <v>36</v>
      </c>
      <c r="O45" s="10" t="s">
        <v>35</v>
      </c>
      <c r="P45" s="10" t="s">
        <v>35</v>
      </c>
      <c r="Q45" s="10" t="s">
        <v>35</v>
      </c>
      <c r="R45" s="10" t="s">
        <v>35</v>
      </c>
      <c r="S45" s="10" t="s">
        <v>35</v>
      </c>
      <c r="T45" s="11">
        <v>2002</v>
      </c>
      <c r="U45" s="11" t="s">
        <v>100</v>
      </c>
      <c r="V45" s="11" t="s">
        <v>62</v>
      </c>
      <c r="W45" s="48" t="s">
        <v>41</v>
      </c>
      <c r="X45" s="48" t="s">
        <v>45</v>
      </c>
      <c r="Y45" s="13" t="s">
        <v>36</v>
      </c>
      <c r="Z45" s="14" t="s">
        <v>36</v>
      </c>
      <c r="AA45" s="15"/>
      <c r="AB45" s="15"/>
      <c r="AC45" s="16"/>
    </row>
    <row r="46" spans="1:29" ht="39.950000000000003" customHeight="1" x14ac:dyDescent="0.25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</row>
    <row r="47" spans="1:29" ht="96" customHeight="1" x14ac:dyDescent="0.25">
      <c r="A47" s="42">
        <v>30</v>
      </c>
      <c r="B47" s="6" t="s">
        <v>121</v>
      </c>
      <c r="C47" s="7" t="s">
        <v>122</v>
      </c>
      <c r="D47" s="7" t="s">
        <v>123</v>
      </c>
      <c r="E47" s="19" t="s">
        <v>33</v>
      </c>
      <c r="F47" s="20" t="s">
        <v>35</v>
      </c>
      <c r="G47" s="20" t="s">
        <v>34</v>
      </c>
      <c r="H47" s="21" t="s">
        <v>36</v>
      </c>
      <c r="I47" s="21" t="s">
        <v>36</v>
      </c>
      <c r="J47" s="22" t="s">
        <v>35</v>
      </c>
      <c r="K47" s="22" t="s">
        <v>36</v>
      </c>
      <c r="L47" s="22" t="s">
        <v>35</v>
      </c>
      <c r="M47" s="22" t="s">
        <v>36</v>
      </c>
      <c r="N47" s="22" t="s">
        <v>35</v>
      </c>
      <c r="O47" s="22" t="s">
        <v>35</v>
      </c>
      <c r="P47" s="22" t="s">
        <v>35</v>
      </c>
      <c r="Q47" s="22" t="s">
        <v>35</v>
      </c>
      <c r="R47" s="22" t="s">
        <v>35</v>
      </c>
      <c r="S47" s="22" t="s">
        <v>35</v>
      </c>
      <c r="T47" s="11">
        <v>1953</v>
      </c>
      <c r="U47" s="11">
        <v>64</v>
      </c>
      <c r="V47" s="11">
        <v>6</v>
      </c>
      <c r="W47" s="48" t="s">
        <v>41</v>
      </c>
      <c r="X47" s="48" t="s">
        <v>45</v>
      </c>
      <c r="Y47" s="27" t="s">
        <v>36</v>
      </c>
      <c r="Z47" s="28" t="s">
        <v>46</v>
      </c>
      <c r="AA47" s="15"/>
      <c r="AB47" s="15"/>
      <c r="AC47" s="16"/>
    </row>
    <row r="48" spans="1:29" ht="96" customHeight="1" x14ac:dyDescent="0.25">
      <c r="A48" s="42">
        <v>31</v>
      </c>
      <c r="B48" s="6" t="s">
        <v>124</v>
      </c>
      <c r="C48" s="19" t="s">
        <v>122</v>
      </c>
      <c r="D48" s="7" t="s">
        <v>125</v>
      </c>
      <c r="E48" s="7" t="s">
        <v>126</v>
      </c>
      <c r="F48" s="20" t="s">
        <v>34</v>
      </c>
      <c r="G48" s="20" t="s">
        <v>34</v>
      </c>
      <c r="H48" s="21" t="s">
        <v>34</v>
      </c>
      <c r="I48" s="21" t="s">
        <v>35</v>
      </c>
      <c r="J48" s="22" t="s">
        <v>35</v>
      </c>
      <c r="K48" s="22" t="s">
        <v>36</v>
      </c>
      <c r="L48" s="22" t="s">
        <v>35</v>
      </c>
      <c r="M48" s="22" t="s">
        <v>35</v>
      </c>
      <c r="N48" s="22" t="s">
        <v>36</v>
      </c>
      <c r="O48" s="22" t="s">
        <v>35</v>
      </c>
      <c r="P48" s="22" t="s">
        <v>35</v>
      </c>
      <c r="Q48" s="22" t="s">
        <v>35</v>
      </c>
      <c r="R48" s="22" t="s">
        <v>35</v>
      </c>
      <c r="S48" s="22" t="s">
        <v>35</v>
      </c>
      <c r="T48" s="11">
        <v>2008</v>
      </c>
      <c r="U48" s="11" t="s">
        <v>127</v>
      </c>
      <c r="V48" s="11">
        <v>2</v>
      </c>
      <c r="W48" s="48" t="s">
        <v>41</v>
      </c>
      <c r="X48" s="48" t="s">
        <v>45</v>
      </c>
      <c r="Y48" s="27" t="s">
        <v>36</v>
      </c>
      <c r="Z48" s="27" t="s">
        <v>36</v>
      </c>
      <c r="AA48" s="15"/>
      <c r="AB48" s="15"/>
      <c r="AC48" s="16"/>
    </row>
    <row r="49" spans="1:29" ht="96" customHeight="1" x14ac:dyDescent="0.25">
      <c r="A49" s="42">
        <v>32</v>
      </c>
      <c r="B49" s="6" t="s">
        <v>128</v>
      </c>
      <c r="C49" s="19" t="s">
        <v>122</v>
      </c>
      <c r="D49" s="7" t="s">
        <v>129</v>
      </c>
      <c r="E49" s="7" t="s">
        <v>130</v>
      </c>
      <c r="F49" s="20" t="s">
        <v>35</v>
      </c>
      <c r="G49" s="20" t="s">
        <v>49</v>
      </c>
      <c r="H49" s="21" t="s">
        <v>34</v>
      </c>
      <c r="I49" s="21" t="s">
        <v>35</v>
      </c>
      <c r="J49" s="22" t="s">
        <v>35</v>
      </c>
      <c r="K49" s="22" t="s">
        <v>36</v>
      </c>
      <c r="L49" s="22" t="s">
        <v>35</v>
      </c>
      <c r="M49" s="22" t="s">
        <v>35</v>
      </c>
      <c r="N49" s="22" t="s">
        <v>36</v>
      </c>
      <c r="O49" s="22" t="s">
        <v>35</v>
      </c>
      <c r="P49" s="22" t="s">
        <v>35</v>
      </c>
      <c r="Q49" s="22" t="s">
        <v>35</v>
      </c>
      <c r="R49" s="22" t="s">
        <v>35</v>
      </c>
      <c r="S49" s="22" t="s">
        <v>35</v>
      </c>
      <c r="T49" s="11">
        <v>1991</v>
      </c>
      <c r="U49" s="11">
        <v>26</v>
      </c>
      <c r="V49" s="11">
        <v>2</v>
      </c>
      <c r="W49" s="48" t="s">
        <v>41</v>
      </c>
      <c r="X49" s="48" t="s">
        <v>38</v>
      </c>
      <c r="Y49" s="27" t="s">
        <v>36</v>
      </c>
      <c r="Z49" s="27" t="s">
        <v>36</v>
      </c>
      <c r="AA49" s="15"/>
      <c r="AB49" s="15"/>
      <c r="AC49" s="16"/>
    </row>
    <row r="50" spans="1:29" ht="96" customHeight="1" x14ac:dyDescent="0.25">
      <c r="A50" s="42">
        <v>33</v>
      </c>
      <c r="B50" s="17"/>
      <c r="C50" s="7"/>
      <c r="D50" s="7"/>
      <c r="E50" s="7"/>
      <c r="F50" s="8"/>
      <c r="G50" s="8"/>
      <c r="H50" s="9"/>
      <c r="I50" s="9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1"/>
      <c r="U50" s="11"/>
      <c r="V50" s="11"/>
      <c r="W50" s="12"/>
      <c r="X50" s="12"/>
      <c r="Y50" s="13"/>
      <c r="Z50" s="14"/>
      <c r="AA50" s="15"/>
      <c r="AB50" s="15"/>
      <c r="AC50" s="16"/>
    </row>
    <row r="51" spans="1:29" ht="96" customHeight="1" x14ac:dyDescent="0.25">
      <c r="A51" s="42">
        <v>34</v>
      </c>
      <c r="B51" s="17"/>
      <c r="C51" s="7"/>
      <c r="D51" s="7"/>
      <c r="E51" s="7"/>
      <c r="F51" s="8"/>
      <c r="G51" s="8"/>
      <c r="H51" s="9"/>
      <c r="I51" s="9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1"/>
      <c r="U51" s="11"/>
      <c r="V51" s="11"/>
      <c r="W51" s="12"/>
      <c r="X51" s="12"/>
      <c r="Y51" s="13"/>
      <c r="Z51" s="14"/>
      <c r="AA51" s="15"/>
      <c r="AB51" s="15"/>
      <c r="AC51" s="16"/>
    </row>
    <row r="52" spans="1:29" ht="144" customHeight="1" x14ac:dyDescent="0.25">
      <c r="A52" s="42"/>
      <c r="B52" s="17"/>
      <c r="C52" s="7"/>
      <c r="D52" s="7"/>
      <c r="E52" s="7"/>
      <c r="F52" s="8"/>
      <c r="G52" s="8"/>
      <c r="H52" s="9"/>
      <c r="I52" s="9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1"/>
      <c r="U52" s="11"/>
      <c r="V52" s="11"/>
      <c r="W52" s="12"/>
      <c r="X52" s="12"/>
      <c r="Y52" s="13"/>
      <c r="Z52" s="14"/>
      <c r="AA52" s="15"/>
      <c r="AB52" s="15"/>
      <c r="AC52" s="16"/>
    </row>
    <row r="53" spans="1:29" ht="96" customHeight="1" x14ac:dyDescent="0.25">
      <c r="A53" s="42"/>
      <c r="B53" s="17"/>
      <c r="C53" s="7"/>
      <c r="D53" s="7"/>
      <c r="E53" s="7"/>
      <c r="F53" s="8"/>
      <c r="G53" s="8"/>
      <c r="H53" s="9"/>
      <c r="I53" s="9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1"/>
      <c r="U53" s="11"/>
      <c r="V53" s="11"/>
      <c r="W53" s="12"/>
      <c r="X53" s="12"/>
      <c r="Y53" s="13"/>
      <c r="Z53" s="14"/>
      <c r="AA53" s="15"/>
      <c r="AB53" s="15"/>
      <c r="AC53" s="16"/>
    </row>
    <row r="54" spans="1:29" ht="96" customHeight="1" x14ac:dyDescent="0.25">
      <c r="A54" s="42"/>
      <c r="B54" s="17"/>
      <c r="C54" s="7"/>
      <c r="D54" s="7"/>
      <c r="E54" s="7"/>
      <c r="F54" s="8"/>
      <c r="G54" s="8"/>
      <c r="H54" s="9"/>
      <c r="I54" s="9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1"/>
      <c r="U54" s="11"/>
      <c r="V54" s="11"/>
      <c r="W54" s="12"/>
      <c r="X54" s="12"/>
      <c r="Y54" s="13"/>
      <c r="Z54" s="14"/>
      <c r="AA54" s="15"/>
      <c r="AB54" s="15"/>
      <c r="AC54" s="16"/>
    </row>
    <row r="55" spans="1:29" ht="96" customHeight="1" x14ac:dyDescent="0.25">
      <c r="A55" s="42"/>
      <c r="B55" s="17"/>
      <c r="C55" s="7"/>
      <c r="D55" s="7"/>
      <c r="E55" s="7"/>
      <c r="F55" s="8"/>
      <c r="G55" s="8"/>
      <c r="H55" s="9"/>
      <c r="I55" s="9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1"/>
      <c r="U55" s="11"/>
      <c r="V55" s="11"/>
      <c r="W55" s="12"/>
      <c r="X55" s="12"/>
      <c r="Y55" s="13"/>
      <c r="Z55" s="14"/>
      <c r="AA55" s="15"/>
      <c r="AB55" s="15"/>
      <c r="AC55" s="16"/>
    </row>
    <row r="56" spans="1:29" ht="101.25" customHeight="1" x14ac:dyDescent="0.25">
      <c r="A56" s="42"/>
      <c r="B56" s="17"/>
      <c r="C56" s="7"/>
      <c r="D56" s="7"/>
      <c r="E56" s="7"/>
      <c r="F56" s="8"/>
      <c r="G56" s="8"/>
      <c r="H56" s="9"/>
      <c r="I56" s="9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1"/>
      <c r="U56" s="11"/>
      <c r="V56" s="11"/>
      <c r="W56" s="12"/>
      <c r="X56" s="12"/>
      <c r="Y56" s="13"/>
      <c r="Z56" s="14"/>
      <c r="AA56" s="15"/>
      <c r="AB56" s="15"/>
      <c r="AC56" s="16"/>
    </row>
    <row r="57" spans="1:29" ht="96" customHeight="1" x14ac:dyDescent="0.25">
      <c r="A57" s="42"/>
      <c r="B57" s="17"/>
      <c r="C57" s="7"/>
      <c r="D57" s="7"/>
      <c r="E57" s="7"/>
      <c r="F57" s="8"/>
      <c r="G57" s="8"/>
      <c r="H57" s="9"/>
      <c r="I57" s="9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1"/>
      <c r="U57" s="11"/>
      <c r="V57" s="11"/>
      <c r="W57" s="12"/>
      <c r="X57" s="12"/>
      <c r="Y57" s="13"/>
      <c r="Z57" s="14"/>
      <c r="AA57" s="15"/>
      <c r="AB57" s="15"/>
      <c r="AC57" s="16"/>
    </row>
    <row r="58" spans="1:29" ht="96" customHeight="1" x14ac:dyDescent="0.25">
      <c r="A58" s="42"/>
      <c r="B58" s="17"/>
      <c r="C58" s="7"/>
      <c r="D58" s="7"/>
      <c r="E58" s="7"/>
      <c r="F58" s="8"/>
      <c r="G58" s="8"/>
      <c r="H58" s="9"/>
      <c r="I58" s="9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1"/>
      <c r="U58" s="11"/>
      <c r="V58" s="11"/>
      <c r="W58" s="12"/>
      <c r="X58" s="12"/>
      <c r="Y58" s="13"/>
      <c r="Z58" s="14"/>
      <c r="AA58" s="15"/>
      <c r="AB58" s="15"/>
      <c r="AC58" s="16"/>
    </row>
    <row r="59" spans="1:29" ht="96" customHeight="1" x14ac:dyDescent="0.25">
      <c r="A59" s="42"/>
      <c r="B59" s="17"/>
      <c r="C59" s="7"/>
      <c r="D59" s="7"/>
      <c r="E59" s="7"/>
      <c r="F59" s="8"/>
      <c r="G59" s="8"/>
      <c r="H59" s="9"/>
      <c r="I59" s="9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1"/>
      <c r="U59" s="11"/>
      <c r="V59" s="11"/>
      <c r="W59" s="12"/>
      <c r="X59" s="12"/>
      <c r="Y59" s="13"/>
      <c r="Z59" s="14"/>
      <c r="AA59" s="15"/>
      <c r="AB59" s="15"/>
      <c r="AC59" s="16"/>
    </row>
    <row r="60" spans="1:29" ht="33.75" customHeight="1" x14ac:dyDescent="0.25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</row>
    <row r="61" spans="1:29" ht="96" customHeight="1" x14ac:dyDescent="0.25">
      <c r="A61" s="42"/>
      <c r="B61" s="17"/>
      <c r="C61" s="7"/>
      <c r="D61" s="7"/>
      <c r="E61" s="7"/>
      <c r="F61" s="8"/>
      <c r="G61" s="8"/>
      <c r="H61" s="9"/>
      <c r="I61" s="9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1"/>
      <c r="U61" s="11"/>
      <c r="V61" s="11"/>
      <c r="W61" s="12"/>
      <c r="X61" s="12"/>
      <c r="Y61" s="13"/>
      <c r="Z61" s="14"/>
      <c r="AA61" s="15"/>
      <c r="AB61" s="15"/>
      <c r="AC61" s="16"/>
    </row>
    <row r="62" spans="1:29" ht="33" customHeight="1" x14ac:dyDescent="0.2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</row>
    <row r="63" spans="1:29" ht="96" customHeight="1" x14ac:dyDescent="0.25">
      <c r="A63" s="42"/>
      <c r="B63" s="17"/>
      <c r="C63" s="7"/>
      <c r="D63" s="7"/>
      <c r="E63" s="7"/>
      <c r="F63" s="8"/>
      <c r="G63" s="8"/>
      <c r="H63" s="9"/>
      <c r="I63" s="9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1"/>
      <c r="U63" s="11"/>
      <c r="V63" s="11"/>
      <c r="W63" s="12"/>
      <c r="X63" s="12"/>
      <c r="Y63" s="13"/>
      <c r="Z63" s="14"/>
      <c r="AA63" s="15"/>
      <c r="AB63" s="15"/>
      <c r="AC63" s="16"/>
    </row>
    <row r="64" spans="1:29" ht="96" customHeight="1" x14ac:dyDescent="0.25">
      <c r="A64" s="42"/>
      <c r="B64" s="17"/>
      <c r="C64" s="7"/>
      <c r="D64" s="7"/>
      <c r="E64" s="7"/>
      <c r="F64" s="8"/>
      <c r="G64" s="8"/>
      <c r="H64" s="9"/>
      <c r="I64" s="9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1"/>
      <c r="U64" s="11"/>
      <c r="V64" s="11"/>
      <c r="W64" s="12"/>
      <c r="X64" s="12"/>
      <c r="Y64" s="13"/>
      <c r="Z64" s="14"/>
      <c r="AA64" s="15"/>
      <c r="AB64" s="15"/>
      <c r="AC64" s="16"/>
    </row>
    <row r="65" spans="1:29" ht="96" customHeight="1" x14ac:dyDescent="0.25">
      <c r="A65" s="42"/>
      <c r="B65" s="17"/>
      <c r="C65" s="7"/>
      <c r="D65" s="7"/>
      <c r="E65" s="7"/>
      <c r="F65" s="8"/>
      <c r="G65" s="8"/>
      <c r="H65" s="9"/>
      <c r="I65" s="9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1"/>
      <c r="U65" s="11"/>
      <c r="V65" s="11"/>
      <c r="W65" s="12"/>
      <c r="X65" s="12"/>
      <c r="Y65" s="13"/>
      <c r="Z65" s="14"/>
      <c r="AA65" s="15"/>
      <c r="AB65" s="15"/>
      <c r="AC65" s="16"/>
    </row>
    <row r="66" spans="1:29" ht="30" customHeight="1" x14ac:dyDescent="0.25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</row>
    <row r="67" spans="1:29" ht="96" customHeight="1" x14ac:dyDescent="0.25">
      <c r="A67" s="42"/>
      <c r="B67" s="17"/>
      <c r="C67" s="7"/>
      <c r="D67" s="7"/>
      <c r="E67" s="7"/>
      <c r="F67" s="8"/>
      <c r="G67" s="8"/>
      <c r="H67" s="9"/>
      <c r="I67" s="9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1"/>
      <c r="U67" s="11"/>
      <c r="V67" s="11"/>
      <c r="W67" s="12"/>
      <c r="X67" s="12"/>
      <c r="Y67" s="13"/>
      <c r="Z67" s="14"/>
      <c r="AA67" s="15"/>
      <c r="AB67" s="15"/>
      <c r="AC67" s="16"/>
    </row>
    <row r="68" spans="1:29" ht="96" customHeight="1" x14ac:dyDescent="0.25">
      <c r="A68" s="42"/>
      <c r="B68" s="17"/>
      <c r="C68" s="7"/>
      <c r="D68" s="7"/>
      <c r="E68" s="7"/>
      <c r="F68" s="8"/>
      <c r="G68" s="8"/>
      <c r="H68" s="9"/>
      <c r="I68" s="9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1"/>
      <c r="U68" s="11"/>
      <c r="V68" s="11"/>
      <c r="W68" s="12"/>
      <c r="X68" s="12"/>
      <c r="Y68" s="13"/>
      <c r="Z68" s="14"/>
      <c r="AA68" s="15"/>
      <c r="AB68" s="15"/>
      <c r="AC68" s="16"/>
    </row>
    <row r="69" spans="1:29" ht="96" customHeight="1" x14ac:dyDescent="0.25">
      <c r="A69" s="42"/>
      <c r="B69" s="17"/>
      <c r="C69" s="7"/>
      <c r="D69" s="7"/>
      <c r="E69" s="7"/>
      <c r="F69" s="8"/>
      <c r="G69" s="8"/>
      <c r="H69" s="9"/>
      <c r="I69" s="9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1"/>
      <c r="U69" s="11"/>
      <c r="V69" s="11"/>
      <c r="W69" s="12"/>
      <c r="X69" s="12"/>
      <c r="Y69" s="13"/>
      <c r="Z69" s="14"/>
      <c r="AA69" s="15"/>
      <c r="AB69" s="15"/>
      <c r="AC69" s="16"/>
    </row>
    <row r="70" spans="1:29" ht="96" customHeight="1" x14ac:dyDescent="0.25">
      <c r="A70" s="42"/>
      <c r="B70" s="17"/>
      <c r="C70" s="7"/>
      <c r="D70" s="7"/>
      <c r="E70" s="7"/>
      <c r="F70" s="8"/>
      <c r="G70" s="8"/>
      <c r="H70" s="9"/>
      <c r="I70" s="9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1"/>
      <c r="U70" s="11"/>
      <c r="V70" s="11"/>
      <c r="W70" s="12"/>
      <c r="X70" s="12"/>
      <c r="Y70" s="13"/>
      <c r="Z70" s="14"/>
      <c r="AA70" s="15"/>
      <c r="AB70" s="15"/>
      <c r="AC70" s="16"/>
    </row>
    <row r="71" spans="1:29" ht="96" customHeight="1" x14ac:dyDescent="0.25">
      <c r="A71" s="42"/>
      <c r="B71" s="17"/>
      <c r="C71" s="7"/>
      <c r="D71" s="7"/>
      <c r="E71" s="7"/>
      <c r="F71" s="8"/>
      <c r="G71" s="8"/>
      <c r="H71" s="9"/>
      <c r="I71" s="9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1"/>
      <c r="U71" s="11"/>
      <c r="V71" s="11"/>
      <c r="W71" s="12"/>
      <c r="X71" s="12"/>
      <c r="Y71" s="13"/>
      <c r="Z71" s="14"/>
      <c r="AA71" s="15"/>
      <c r="AB71" s="15"/>
      <c r="AC71" s="16"/>
    </row>
    <row r="72" spans="1:29" ht="36" customHeight="1" x14ac:dyDescent="0.25">
      <c r="A72" s="62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</row>
    <row r="73" spans="1:29" ht="96" customHeight="1" x14ac:dyDescent="0.25">
      <c r="A73" s="42"/>
      <c r="B73" s="17"/>
      <c r="C73" s="7"/>
      <c r="D73" s="7"/>
      <c r="E73" s="7"/>
      <c r="F73" s="8"/>
      <c r="G73" s="8"/>
      <c r="H73" s="9"/>
      <c r="I73" s="9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1"/>
      <c r="U73" s="11"/>
      <c r="V73" s="11"/>
      <c r="W73" s="12"/>
      <c r="X73" s="12"/>
      <c r="Y73" s="13"/>
      <c r="Z73" s="14"/>
      <c r="AA73" s="15"/>
      <c r="AB73" s="15"/>
      <c r="AC73" s="16"/>
    </row>
    <row r="74" spans="1:29" ht="33" customHeight="1" x14ac:dyDescent="0.25">
      <c r="A74" s="56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5"/>
    </row>
    <row r="75" spans="1:29" ht="96" customHeight="1" x14ac:dyDescent="0.25">
      <c r="A75" s="42"/>
      <c r="B75" s="17"/>
      <c r="C75" s="7"/>
      <c r="D75" s="7"/>
      <c r="E75" s="7"/>
      <c r="F75" s="8"/>
      <c r="G75" s="8"/>
      <c r="H75" s="9"/>
      <c r="I75" s="9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1"/>
      <c r="U75" s="11"/>
      <c r="V75" s="11"/>
      <c r="W75" s="12"/>
      <c r="X75" s="12"/>
      <c r="Y75" s="13"/>
      <c r="Z75" s="14"/>
      <c r="AA75" s="15"/>
      <c r="AB75" s="15"/>
      <c r="AC75" s="16"/>
    </row>
    <row r="76" spans="1:29" ht="96" customHeight="1" x14ac:dyDescent="0.25">
      <c r="A76" s="42"/>
      <c r="B76" s="17"/>
      <c r="C76" s="7"/>
      <c r="D76" s="7"/>
      <c r="E76" s="7"/>
      <c r="F76" s="8"/>
      <c r="G76" s="8"/>
      <c r="H76" s="9"/>
      <c r="I76" s="9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1"/>
      <c r="U76" s="11"/>
      <c r="V76" s="11"/>
      <c r="W76" s="12"/>
      <c r="X76" s="12"/>
      <c r="Y76" s="13"/>
      <c r="Z76" s="14"/>
      <c r="AA76" s="15"/>
      <c r="AB76" s="15"/>
      <c r="AC76" s="16"/>
    </row>
    <row r="77" spans="1:29" ht="96" customHeight="1" x14ac:dyDescent="0.25">
      <c r="A77" s="42"/>
      <c r="B77" s="17"/>
      <c r="C77" s="7"/>
      <c r="D77" s="7"/>
      <c r="E77" s="7"/>
      <c r="F77" s="8"/>
      <c r="G77" s="8"/>
      <c r="H77" s="9"/>
      <c r="I77" s="9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1"/>
      <c r="U77" s="11"/>
      <c r="V77" s="11"/>
      <c r="W77" s="12"/>
      <c r="X77" s="12"/>
      <c r="Y77" s="13"/>
      <c r="Z77" s="14"/>
      <c r="AA77" s="15"/>
      <c r="AB77" s="15"/>
      <c r="AC77" s="16"/>
    </row>
    <row r="78" spans="1:29" ht="96" customHeight="1" x14ac:dyDescent="0.25">
      <c r="A78" s="42"/>
      <c r="B78" s="17"/>
      <c r="C78" s="7"/>
      <c r="D78" s="7"/>
      <c r="E78" s="7"/>
      <c r="F78" s="8"/>
      <c r="G78" s="8"/>
      <c r="H78" s="9"/>
      <c r="I78" s="9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1"/>
      <c r="U78" s="11"/>
      <c r="V78" s="11"/>
      <c r="W78" s="12"/>
      <c r="X78" s="12"/>
      <c r="Y78" s="13"/>
      <c r="Z78" s="14"/>
      <c r="AA78" s="15"/>
      <c r="AB78" s="15"/>
      <c r="AC78" s="16"/>
    </row>
    <row r="79" spans="1:29" ht="96" customHeight="1" x14ac:dyDescent="0.25">
      <c r="A79" s="42"/>
      <c r="B79" s="17"/>
      <c r="C79" s="7"/>
      <c r="D79" s="7"/>
      <c r="E79" s="7"/>
      <c r="F79" s="8"/>
      <c r="G79" s="8"/>
      <c r="H79" s="9"/>
      <c r="I79" s="9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1"/>
      <c r="U79" s="11"/>
      <c r="V79" s="11"/>
      <c r="W79" s="12"/>
      <c r="X79" s="12"/>
      <c r="Y79" s="13"/>
      <c r="Z79" s="14"/>
      <c r="AA79" s="15"/>
      <c r="AB79" s="15"/>
      <c r="AC79" s="16"/>
    </row>
    <row r="80" spans="1:29" ht="96" customHeight="1" x14ac:dyDescent="0.25">
      <c r="A80" s="42"/>
      <c r="B80" s="17"/>
      <c r="C80" s="7"/>
      <c r="D80" s="7"/>
      <c r="E80" s="7"/>
      <c r="F80" s="8"/>
      <c r="G80" s="8"/>
      <c r="H80" s="9"/>
      <c r="I80" s="9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1"/>
      <c r="U80" s="11"/>
      <c r="V80" s="11"/>
      <c r="W80" s="12"/>
      <c r="X80" s="12"/>
      <c r="Y80" s="13"/>
      <c r="Z80" s="14"/>
      <c r="AA80" s="15"/>
      <c r="AB80" s="15"/>
      <c r="AC80" s="16"/>
    </row>
    <row r="81" spans="1:29" ht="33.75" customHeight="1" x14ac:dyDescent="0.25">
      <c r="A81" s="62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</row>
    <row r="82" spans="1:29" ht="96" customHeight="1" x14ac:dyDescent="0.25">
      <c r="A82" s="42"/>
      <c r="B82" s="17"/>
      <c r="C82" s="7"/>
      <c r="D82" s="7"/>
      <c r="E82" s="7"/>
      <c r="F82" s="8"/>
      <c r="G82" s="8"/>
      <c r="H82" s="9"/>
      <c r="I82" s="9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1"/>
      <c r="U82" s="11"/>
      <c r="V82" s="11"/>
      <c r="W82" s="12"/>
      <c r="X82" s="12"/>
      <c r="Y82" s="13"/>
      <c r="Z82" s="14"/>
      <c r="AA82" s="15"/>
      <c r="AB82" s="15"/>
      <c r="AC82" s="16"/>
    </row>
    <row r="83" spans="1:29" ht="96" customHeight="1" x14ac:dyDescent="0.25">
      <c r="A83" s="42"/>
      <c r="B83" s="17"/>
      <c r="C83" s="7"/>
      <c r="D83" s="7"/>
      <c r="E83" s="7"/>
      <c r="F83" s="8"/>
      <c r="G83" s="8"/>
      <c r="H83" s="9"/>
      <c r="I83" s="9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1"/>
      <c r="U83" s="11"/>
      <c r="V83" s="11"/>
      <c r="W83" s="12"/>
      <c r="X83" s="12"/>
      <c r="Y83" s="13"/>
      <c r="Z83" s="14"/>
      <c r="AA83" s="15"/>
      <c r="AB83" s="15"/>
      <c r="AC83" s="16"/>
    </row>
    <row r="84" spans="1:29" ht="96" customHeight="1" x14ac:dyDescent="0.25">
      <c r="A84" s="42"/>
      <c r="B84" s="17"/>
      <c r="C84" s="7"/>
      <c r="D84" s="7"/>
      <c r="E84" s="7"/>
      <c r="F84" s="8"/>
      <c r="G84" s="8"/>
      <c r="H84" s="9"/>
      <c r="I84" s="9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1"/>
      <c r="U84" s="11"/>
      <c r="V84" s="11"/>
      <c r="W84" s="12"/>
      <c r="X84" s="12"/>
      <c r="Y84" s="13"/>
      <c r="Z84" s="14"/>
      <c r="AA84" s="15"/>
      <c r="AB84" s="15"/>
      <c r="AC84" s="16"/>
    </row>
    <row r="85" spans="1:29" ht="96" customHeight="1" x14ac:dyDescent="0.25">
      <c r="A85" s="42"/>
      <c r="B85" s="17"/>
      <c r="C85" s="7"/>
      <c r="D85" s="7"/>
      <c r="E85" s="7"/>
      <c r="F85" s="8"/>
      <c r="G85" s="8"/>
      <c r="H85" s="9"/>
      <c r="I85" s="9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1"/>
      <c r="U85" s="11"/>
      <c r="V85" s="11"/>
      <c r="W85" s="12"/>
      <c r="X85" s="12"/>
      <c r="Y85" s="13"/>
      <c r="Z85" s="14"/>
      <c r="AA85" s="15"/>
      <c r="AB85" s="15"/>
      <c r="AC85" s="16"/>
    </row>
    <row r="86" spans="1:29" ht="96" customHeight="1" x14ac:dyDescent="0.25">
      <c r="A86" s="42"/>
      <c r="B86" s="17"/>
      <c r="C86" s="7"/>
      <c r="D86" s="7"/>
      <c r="E86" s="7"/>
      <c r="F86" s="8"/>
      <c r="G86" s="8"/>
      <c r="H86" s="9"/>
      <c r="I86" s="9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1"/>
      <c r="U86" s="11"/>
      <c r="V86" s="11"/>
      <c r="W86" s="12"/>
      <c r="X86" s="12"/>
      <c r="Y86" s="13"/>
      <c r="Z86" s="14"/>
      <c r="AA86" s="15"/>
      <c r="AB86" s="15"/>
      <c r="AC86" s="16"/>
    </row>
    <row r="87" spans="1:29" ht="96" customHeight="1" x14ac:dyDescent="0.25">
      <c r="A87" s="42"/>
      <c r="B87" s="17"/>
      <c r="C87" s="7"/>
      <c r="D87" s="7"/>
      <c r="E87" s="7"/>
      <c r="F87" s="8"/>
      <c r="G87" s="8"/>
      <c r="H87" s="9"/>
      <c r="I87" s="9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1"/>
      <c r="U87" s="11"/>
      <c r="V87" s="11"/>
      <c r="W87" s="12"/>
      <c r="X87" s="12"/>
      <c r="Y87" s="13"/>
      <c r="Z87" s="14"/>
      <c r="AA87" s="15"/>
      <c r="AB87" s="15"/>
      <c r="AC87" s="16"/>
    </row>
    <row r="88" spans="1:29" ht="29.25" customHeight="1" x14ac:dyDescent="0.25">
      <c r="A88" s="56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5"/>
    </row>
    <row r="89" spans="1:29" ht="107.25" customHeight="1" x14ac:dyDescent="0.25">
      <c r="A89" s="42"/>
      <c r="B89" s="17"/>
      <c r="C89" s="7"/>
      <c r="D89" s="7"/>
      <c r="E89" s="7"/>
      <c r="F89" s="8"/>
      <c r="G89" s="8"/>
      <c r="H89" s="9"/>
      <c r="I89" s="9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1"/>
      <c r="U89" s="11"/>
      <c r="V89" s="11"/>
      <c r="W89" s="12"/>
      <c r="X89" s="12"/>
      <c r="Y89" s="13"/>
      <c r="Z89" s="14"/>
      <c r="AA89" s="15"/>
      <c r="AB89" s="15"/>
      <c r="AC89" s="16"/>
    </row>
    <row r="90" spans="1:29" ht="96" customHeight="1" x14ac:dyDescent="0.25">
      <c r="A90" s="42"/>
      <c r="B90" s="17"/>
      <c r="C90" s="7"/>
      <c r="D90" s="7"/>
      <c r="E90" s="7"/>
      <c r="F90" s="8"/>
      <c r="G90" s="8"/>
      <c r="H90" s="9"/>
      <c r="I90" s="9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1"/>
      <c r="U90" s="11"/>
      <c r="V90" s="11"/>
      <c r="W90" s="12"/>
      <c r="X90" s="12"/>
      <c r="Y90" s="13"/>
      <c r="Z90" s="14"/>
      <c r="AA90" s="15"/>
      <c r="AB90" s="15"/>
      <c r="AC90" s="16"/>
    </row>
    <row r="91" spans="1:29" ht="148.5" customHeight="1" x14ac:dyDescent="0.25">
      <c r="A91" s="42"/>
      <c r="B91" s="17"/>
      <c r="C91" s="7"/>
      <c r="D91" s="7"/>
      <c r="E91" s="7"/>
      <c r="F91" s="8"/>
      <c r="G91" s="8"/>
      <c r="H91" s="9"/>
      <c r="I91" s="9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1"/>
      <c r="U91" s="11"/>
      <c r="V91" s="11"/>
      <c r="W91" s="12"/>
      <c r="X91" s="12"/>
      <c r="Y91" s="13"/>
      <c r="Z91" s="14"/>
      <c r="AA91" s="15"/>
      <c r="AB91" s="15"/>
      <c r="AC91" s="16"/>
    </row>
    <row r="92" spans="1:29" ht="32.25" customHeight="1" x14ac:dyDescent="0.25">
      <c r="A92" s="71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3"/>
    </row>
    <row r="93" spans="1:29" ht="96" customHeight="1" x14ac:dyDescent="0.25">
      <c r="A93" s="42"/>
      <c r="B93" s="17"/>
      <c r="C93" s="7"/>
      <c r="D93" s="7"/>
      <c r="E93" s="7"/>
      <c r="F93" s="8"/>
      <c r="G93" s="8"/>
      <c r="H93" s="9"/>
      <c r="I93" s="9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1"/>
      <c r="U93" s="11"/>
      <c r="V93" s="11"/>
      <c r="W93" s="12"/>
      <c r="X93" s="12"/>
      <c r="Y93" s="13"/>
      <c r="Z93" s="14"/>
      <c r="AA93" s="15"/>
      <c r="AB93" s="15"/>
      <c r="AC93" s="16"/>
    </row>
    <row r="94" spans="1:29" ht="96" customHeight="1" x14ac:dyDescent="0.25">
      <c r="A94" s="42"/>
      <c r="B94" s="17"/>
      <c r="C94" s="7"/>
      <c r="D94" s="7"/>
      <c r="E94" s="7"/>
      <c r="F94" s="8"/>
      <c r="G94" s="8"/>
      <c r="H94" s="9"/>
      <c r="I94" s="9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1"/>
      <c r="U94" s="11"/>
      <c r="V94" s="11"/>
      <c r="W94" s="12"/>
      <c r="X94" s="12"/>
      <c r="Y94" s="13"/>
      <c r="Z94" s="14"/>
      <c r="AA94" s="15"/>
      <c r="AB94" s="15"/>
      <c r="AC94" s="16"/>
    </row>
    <row r="95" spans="1:29" ht="96" customHeight="1" x14ac:dyDescent="0.25">
      <c r="A95" s="42"/>
      <c r="B95" s="17"/>
      <c r="C95" s="7"/>
      <c r="D95" s="7"/>
      <c r="E95" s="7"/>
      <c r="F95" s="8"/>
      <c r="G95" s="8"/>
      <c r="H95" s="9"/>
      <c r="I95" s="9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1"/>
      <c r="U95" s="11"/>
      <c r="V95" s="11"/>
      <c r="W95" s="12"/>
      <c r="X95" s="12"/>
      <c r="Y95" s="13"/>
      <c r="Z95" s="14"/>
      <c r="AA95" s="15"/>
      <c r="AB95" s="15"/>
      <c r="AC95" s="16"/>
    </row>
    <row r="96" spans="1:29" ht="96" customHeight="1" x14ac:dyDescent="0.25">
      <c r="A96" s="42"/>
      <c r="B96" s="17"/>
      <c r="C96" s="7"/>
      <c r="D96" s="7"/>
      <c r="E96" s="7"/>
      <c r="F96" s="8"/>
      <c r="G96" s="8"/>
      <c r="H96" s="9"/>
      <c r="I96" s="9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1"/>
      <c r="U96" s="11"/>
      <c r="V96" s="11"/>
      <c r="W96" s="12"/>
      <c r="X96" s="12"/>
      <c r="Y96" s="13"/>
      <c r="Z96" s="14"/>
      <c r="AA96" s="15"/>
      <c r="AB96" s="15"/>
      <c r="AC96" s="16"/>
    </row>
    <row r="97" spans="1:29" ht="96" customHeight="1" x14ac:dyDescent="0.25">
      <c r="A97" s="42"/>
      <c r="B97" s="17"/>
      <c r="C97" s="7"/>
      <c r="D97" s="7"/>
      <c r="E97" s="7"/>
      <c r="F97" s="8"/>
      <c r="G97" s="8"/>
      <c r="H97" s="9"/>
      <c r="I97" s="9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1"/>
      <c r="U97" s="11"/>
      <c r="V97" s="11"/>
      <c r="W97" s="12"/>
      <c r="X97" s="12"/>
      <c r="Y97" s="13"/>
      <c r="Z97" s="14"/>
      <c r="AA97" s="15"/>
      <c r="AB97" s="15"/>
      <c r="AC97" s="16"/>
    </row>
    <row r="98" spans="1:29" ht="96" customHeight="1" x14ac:dyDescent="0.25">
      <c r="A98" s="42"/>
      <c r="B98" s="17"/>
      <c r="C98" s="7"/>
      <c r="D98" s="7"/>
      <c r="E98" s="7"/>
      <c r="F98" s="8"/>
      <c r="G98" s="8"/>
      <c r="H98" s="9"/>
      <c r="I98" s="9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1"/>
      <c r="U98" s="11"/>
      <c r="V98" s="11"/>
      <c r="W98" s="12"/>
      <c r="X98" s="12"/>
      <c r="Y98" s="13"/>
      <c r="Z98" s="14"/>
      <c r="AA98" s="15"/>
      <c r="AB98" s="15"/>
      <c r="AC98" s="16"/>
    </row>
    <row r="99" spans="1:29" ht="22.5" customHeight="1" x14ac:dyDescent="0.25">
      <c r="A99" s="68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70"/>
    </row>
    <row r="100" spans="1:29" ht="96" customHeight="1" x14ac:dyDescent="0.25">
      <c r="A100" s="42"/>
      <c r="B100" s="17"/>
      <c r="C100" s="7"/>
      <c r="D100" s="7"/>
      <c r="E100" s="7"/>
      <c r="F100" s="8"/>
      <c r="G100" s="8"/>
      <c r="H100" s="9"/>
      <c r="I100" s="9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1"/>
      <c r="U100" s="11"/>
      <c r="V100" s="11"/>
      <c r="W100" s="12"/>
      <c r="X100" s="12"/>
      <c r="Y100" s="13"/>
      <c r="Z100" s="14"/>
      <c r="AA100" s="15"/>
      <c r="AB100" s="15"/>
      <c r="AC100" s="16"/>
    </row>
    <row r="101" spans="1:29" ht="96" customHeight="1" x14ac:dyDescent="0.25">
      <c r="A101" s="42"/>
      <c r="B101" s="17"/>
      <c r="C101" s="7"/>
      <c r="D101" s="7"/>
      <c r="E101" s="7"/>
      <c r="F101" s="8"/>
      <c r="G101" s="8"/>
      <c r="H101" s="9"/>
      <c r="I101" s="9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1"/>
      <c r="U101" s="11"/>
      <c r="V101" s="11"/>
      <c r="W101" s="12"/>
      <c r="X101" s="12"/>
      <c r="Y101" s="13"/>
      <c r="Z101" s="14"/>
      <c r="AA101" s="15"/>
      <c r="AB101" s="15"/>
      <c r="AC101" s="16"/>
    </row>
    <row r="102" spans="1:29" ht="96" customHeight="1" x14ac:dyDescent="0.25">
      <c r="A102" s="42"/>
      <c r="B102" s="17"/>
      <c r="C102" s="7"/>
      <c r="D102" s="7"/>
      <c r="E102" s="7"/>
      <c r="F102" s="8"/>
      <c r="G102" s="8"/>
      <c r="H102" s="9"/>
      <c r="I102" s="9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1"/>
      <c r="U102" s="11"/>
      <c r="V102" s="11"/>
      <c r="W102" s="12"/>
      <c r="X102" s="12"/>
      <c r="Y102" s="13"/>
      <c r="Z102" s="14"/>
      <c r="AA102" s="15"/>
      <c r="AB102" s="15"/>
      <c r="AC102" s="16"/>
    </row>
    <row r="103" spans="1:29" ht="36" customHeight="1" x14ac:dyDescent="0.25">
      <c r="A103" s="56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5"/>
    </row>
    <row r="104" spans="1:29" ht="96" customHeight="1" x14ac:dyDescent="0.25">
      <c r="A104" s="42"/>
      <c r="B104" s="17"/>
      <c r="C104" s="7"/>
      <c r="D104" s="7"/>
      <c r="E104" s="7"/>
      <c r="F104" s="8"/>
      <c r="G104" s="8"/>
      <c r="H104" s="9"/>
      <c r="I104" s="9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1"/>
      <c r="U104" s="11"/>
      <c r="V104" s="11"/>
      <c r="W104" s="12"/>
      <c r="X104" s="12"/>
      <c r="Y104" s="13"/>
      <c r="Z104" s="14"/>
      <c r="AA104" s="15"/>
      <c r="AB104" s="15"/>
      <c r="AC104" s="16"/>
    </row>
    <row r="105" spans="1:29" ht="37.5" customHeight="1" x14ac:dyDescent="0.25">
      <c r="A105" s="6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5"/>
    </row>
    <row r="106" spans="1:29" ht="96" customHeight="1" x14ac:dyDescent="0.25">
      <c r="A106" s="42"/>
      <c r="B106" s="17"/>
      <c r="C106" s="7"/>
      <c r="D106" s="7"/>
      <c r="E106" s="7"/>
      <c r="F106" s="8"/>
      <c r="G106" s="8"/>
      <c r="H106" s="9"/>
      <c r="I106" s="9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1"/>
      <c r="U106" s="11"/>
      <c r="V106" s="11"/>
      <c r="W106" s="12"/>
      <c r="X106" s="12"/>
      <c r="Y106" s="13"/>
      <c r="Z106" s="14"/>
      <c r="AA106" s="15"/>
      <c r="AB106" s="15"/>
      <c r="AC106" s="16"/>
    </row>
    <row r="107" spans="1:29" ht="45" customHeight="1" x14ac:dyDescent="0.25">
      <c r="A107" s="6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5"/>
    </row>
    <row r="108" spans="1:29" ht="96" customHeight="1" x14ac:dyDescent="0.25">
      <c r="A108" s="42"/>
      <c r="B108" s="17"/>
      <c r="C108" s="7"/>
      <c r="D108" s="7"/>
      <c r="E108" s="7"/>
      <c r="F108" s="8"/>
      <c r="G108" s="8"/>
      <c r="H108" s="9"/>
      <c r="I108" s="9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1"/>
      <c r="U108" s="11"/>
      <c r="V108" s="11"/>
      <c r="W108" s="12"/>
      <c r="X108" s="12"/>
      <c r="Y108" s="13"/>
      <c r="Z108" s="14"/>
      <c r="AA108" s="15"/>
      <c r="AB108" s="15"/>
      <c r="AC108" s="16"/>
    </row>
    <row r="109" spans="1:29" ht="96" customHeight="1" x14ac:dyDescent="0.25">
      <c r="A109" s="42"/>
      <c r="B109" s="17"/>
      <c r="C109" s="7"/>
      <c r="D109" s="7"/>
      <c r="E109" s="7"/>
      <c r="F109" s="8"/>
      <c r="G109" s="8"/>
      <c r="H109" s="9"/>
      <c r="I109" s="9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1"/>
      <c r="U109" s="11"/>
      <c r="V109" s="11"/>
      <c r="W109" s="12"/>
      <c r="X109" s="12"/>
      <c r="Y109" s="13"/>
      <c r="Z109" s="14"/>
      <c r="AA109" s="15"/>
      <c r="AB109" s="15"/>
      <c r="AC109" s="16"/>
    </row>
    <row r="110" spans="1:29" ht="51.75" customHeight="1" x14ac:dyDescent="0.25">
      <c r="A110" s="43"/>
      <c r="B110" s="29"/>
      <c r="C110" s="7"/>
      <c r="D110" s="7"/>
      <c r="E110" s="7"/>
      <c r="F110" s="30"/>
      <c r="G110" s="30"/>
      <c r="H110" s="31"/>
      <c r="I110" s="31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1"/>
      <c r="U110" s="11"/>
      <c r="V110" s="11"/>
      <c r="W110" s="11"/>
      <c r="X110" s="32"/>
      <c r="Y110" s="13"/>
      <c r="Z110" s="13"/>
      <c r="AA110" s="2"/>
      <c r="AB110" s="2"/>
      <c r="AC110" s="2"/>
    </row>
    <row r="111" spans="1:29" ht="21" customHeight="1" x14ac:dyDescent="0.25">
      <c r="A111" s="43"/>
      <c r="B111" s="29"/>
      <c r="C111" s="7"/>
      <c r="D111" s="7"/>
      <c r="E111" s="7"/>
      <c r="F111" s="30"/>
      <c r="G111" s="30"/>
      <c r="H111" s="31"/>
      <c r="I111" s="31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1"/>
      <c r="U111" s="12"/>
      <c r="V111" s="12"/>
      <c r="W111" s="12"/>
      <c r="X111" s="12"/>
      <c r="Y111" s="13"/>
      <c r="Z111" s="14"/>
      <c r="AA111" s="2"/>
      <c r="AB111" s="2"/>
      <c r="AC111" s="2"/>
    </row>
    <row r="112" spans="1:29" ht="21" customHeight="1" x14ac:dyDescent="0.25">
      <c r="A112" s="43"/>
      <c r="B112" s="29"/>
      <c r="C112" s="7"/>
      <c r="D112" s="7"/>
      <c r="E112" s="7"/>
      <c r="F112" s="30"/>
      <c r="G112" s="30"/>
      <c r="H112" s="31"/>
      <c r="I112" s="31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1"/>
      <c r="U112" s="12"/>
      <c r="V112" s="12"/>
      <c r="W112" s="12"/>
      <c r="X112" s="12"/>
      <c r="Y112" s="13"/>
      <c r="Z112" s="14"/>
      <c r="AA112" s="2"/>
      <c r="AB112" s="2"/>
      <c r="AC112" s="2"/>
    </row>
    <row r="113" spans="1:29" ht="21" customHeight="1" x14ac:dyDescent="0.25">
      <c r="A113" s="43"/>
      <c r="B113" s="29"/>
      <c r="C113" s="7"/>
      <c r="D113" s="7"/>
      <c r="E113" s="7"/>
      <c r="F113" s="30"/>
      <c r="G113" s="30"/>
      <c r="H113" s="31"/>
      <c r="I113" s="31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1"/>
      <c r="U113" s="12"/>
      <c r="V113" s="12"/>
      <c r="W113" s="12"/>
      <c r="X113" s="12"/>
      <c r="Y113" s="13"/>
      <c r="Z113" s="14"/>
      <c r="AA113" s="2"/>
      <c r="AB113" s="2"/>
      <c r="AC113" s="2"/>
    </row>
    <row r="114" spans="1:29" ht="21" customHeight="1" x14ac:dyDescent="0.25">
      <c r="A114" s="43"/>
      <c r="B114" s="29"/>
      <c r="C114" s="7"/>
      <c r="D114" s="7"/>
      <c r="E114" s="7"/>
      <c r="F114" s="30"/>
      <c r="G114" s="30"/>
      <c r="H114" s="31"/>
      <c r="I114" s="31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1"/>
      <c r="U114" s="12"/>
      <c r="V114" s="12"/>
      <c r="W114" s="12"/>
      <c r="X114" s="12"/>
      <c r="Y114" s="13"/>
      <c r="Z114" s="14"/>
      <c r="AA114" s="2"/>
      <c r="AB114" s="2"/>
      <c r="AC114" s="2"/>
    </row>
    <row r="115" spans="1:29" ht="21" customHeight="1" x14ac:dyDescent="0.25">
      <c r="A115" s="43"/>
      <c r="B115" s="29"/>
      <c r="C115" s="7"/>
      <c r="D115" s="7"/>
      <c r="E115" s="7"/>
      <c r="F115" s="30"/>
      <c r="G115" s="30"/>
      <c r="H115" s="31"/>
      <c r="I115" s="31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1"/>
      <c r="U115" s="12"/>
      <c r="V115" s="12"/>
      <c r="W115" s="12"/>
      <c r="X115" s="12"/>
      <c r="Y115" s="13"/>
      <c r="Z115" s="14"/>
      <c r="AA115" s="2"/>
      <c r="AB115" s="2"/>
      <c r="AC115" s="2"/>
    </row>
    <row r="116" spans="1:29" ht="21" customHeight="1" x14ac:dyDescent="0.25">
      <c r="A116" s="43"/>
      <c r="B116" s="29"/>
      <c r="C116" s="7"/>
      <c r="D116" s="7"/>
      <c r="E116" s="7"/>
      <c r="F116" s="30"/>
      <c r="G116" s="30"/>
      <c r="H116" s="31"/>
      <c r="I116" s="31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1"/>
      <c r="U116" s="12"/>
      <c r="V116" s="12"/>
      <c r="W116" s="12"/>
      <c r="X116" s="12"/>
      <c r="Y116" s="13"/>
      <c r="Z116" s="14"/>
      <c r="AA116" s="2"/>
      <c r="AB116" s="2"/>
      <c r="AC116" s="2"/>
    </row>
    <row r="117" spans="1:29" ht="21" customHeight="1" x14ac:dyDescent="0.25">
      <c r="A117" s="43"/>
      <c r="B117" s="29"/>
      <c r="C117" s="7"/>
      <c r="D117" s="7"/>
      <c r="E117" s="7"/>
      <c r="F117" s="30"/>
      <c r="G117" s="30"/>
      <c r="H117" s="31"/>
      <c r="I117" s="31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1"/>
      <c r="U117" s="12"/>
      <c r="V117" s="12"/>
      <c r="W117" s="12"/>
      <c r="X117" s="12"/>
      <c r="Y117" s="13"/>
      <c r="Z117" s="14"/>
      <c r="AA117" s="2"/>
      <c r="AB117" s="2"/>
      <c r="AC117" s="2"/>
    </row>
    <row r="118" spans="1:29" ht="21" customHeight="1" x14ac:dyDescent="0.25">
      <c r="A118" s="43"/>
      <c r="B118" s="29"/>
      <c r="C118" s="7"/>
      <c r="D118" s="7"/>
      <c r="E118" s="7"/>
      <c r="F118" s="30"/>
      <c r="G118" s="30"/>
      <c r="H118" s="31"/>
      <c r="I118" s="31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1"/>
      <c r="U118" s="12"/>
      <c r="V118" s="12"/>
      <c r="W118" s="12"/>
      <c r="X118" s="12"/>
      <c r="Y118" s="13"/>
      <c r="Z118" s="14"/>
      <c r="AA118" s="2"/>
      <c r="AB118" s="2"/>
      <c r="AC118" s="2"/>
    </row>
    <row r="119" spans="1:29" ht="21" customHeight="1" x14ac:dyDescent="0.25">
      <c r="A119" s="43"/>
      <c r="B119" s="29"/>
      <c r="C119" s="7"/>
      <c r="D119" s="7"/>
      <c r="E119" s="7"/>
      <c r="F119" s="30"/>
      <c r="G119" s="30"/>
      <c r="H119" s="31"/>
      <c r="I119" s="31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1"/>
      <c r="U119" s="12"/>
      <c r="V119" s="12"/>
      <c r="W119" s="12"/>
      <c r="X119" s="12"/>
      <c r="Y119" s="13"/>
      <c r="Z119" s="14"/>
      <c r="AA119" s="2"/>
      <c r="AB119" s="2"/>
      <c r="AC119" s="2"/>
    </row>
    <row r="120" spans="1:29" ht="21" customHeight="1" x14ac:dyDescent="0.25">
      <c r="A120" s="43"/>
      <c r="B120" s="29"/>
      <c r="C120" s="7"/>
      <c r="D120" s="7"/>
      <c r="E120" s="7"/>
      <c r="F120" s="30"/>
      <c r="G120" s="30"/>
      <c r="H120" s="31"/>
      <c r="I120" s="31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1"/>
      <c r="U120" s="12"/>
      <c r="V120" s="12"/>
      <c r="W120" s="12"/>
      <c r="X120" s="12"/>
      <c r="Y120" s="13"/>
      <c r="Z120" s="14"/>
      <c r="AA120" s="2"/>
      <c r="AB120" s="2"/>
      <c r="AC120" s="2"/>
    </row>
    <row r="121" spans="1:29" ht="21" customHeight="1" x14ac:dyDescent="0.25">
      <c r="A121" s="43"/>
      <c r="B121" s="29"/>
      <c r="C121" s="7"/>
      <c r="D121" s="7"/>
      <c r="E121" s="7"/>
      <c r="F121" s="30"/>
      <c r="G121" s="30"/>
      <c r="H121" s="31"/>
      <c r="I121" s="31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1"/>
      <c r="U121" s="12"/>
      <c r="V121" s="12"/>
      <c r="W121" s="12"/>
      <c r="X121" s="12"/>
      <c r="Y121" s="13"/>
      <c r="Z121" s="14"/>
      <c r="AA121" s="2"/>
      <c r="AB121" s="2"/>
      <c r="AC121" s="2"/>
    </row>
    <row r="122" spans="1:29" ht="21" customHeight="1" x14ac:dyDescent="0.25">
      <c r="A122" s="43"/>
      <c r="B122" s="29"/>
      <c r="C122" s="7"/>
      <c r="D122" s="7"/>
      <c r="E122" s="7"/>
      <c r="F122" s="30"/>
      <c r="G122" s="30"/>
      <c r="H122" s="31"/>
      <c r="I122" s="31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1"/>
      <c r="U122" s="12"/>
      <c r="V122" s="12"/>
      <c r="W122" s="12"/>
      <c r="X122" s="12"/>
      <c r="Y122" s="13"/>
      <c r="Z122" s="14"/>
      <c r="AA122" s="2"/>
      <c r="AB122" s="2"/>
      <c r="AC122" s="2"/>
    </row>
    <row r="123" spans="1:29" ht="21" customHeight="1" x14ac:dyDescent="0.25">
      <c r="A123" s="43"/>
      <c r="B123" s="29"/>
      <c r="C123" s="7"/>
      <c r="D123" s="7"/>
      <c r="E123" s="7"/>
      <c r="F123" s="30"/>
      <c r="G123" s="30"/>
      <c r="H123" s="31"/>
      <c r="I123" s="31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1"/>
      <c r="U123" s="12"/>
      <c r="V123" s="12"/>
      <c r="W123" s="12"/>
      <c r="X123" s="12"/>
      <c r="Y123" s="13"/>
      <c r="Z123" s="14"/>
      <c r="AA123" s="2"/>
      <c r="AB123" s="2"/>
      <c r="AC123" s="2"/>
    </row>
    <row r="124" spans="1:29" ht="21" customHeight="1" x14ac:dyDescent="0.25">
      <c r="A124" s="43"/>
      <c r="B124" s="29"/>
      <c r="C124" s="7"/>
      <c r="D124" s="7"/>
      <c r="E124" s="7"/>
      <c r="F124" s="33"/>
      <c r="G124" s="33"/>
      <c r="H124" s="33"/>
      <c r="I124" s="33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5"/>
      <c r="U124" s="34"/>
      <c r="V124" s="34"/>
      <c r="W124" s="34"/>
      <c r="X124" s="34"/>
      <c r="Y124" s="13"/>
      <c r="Z124" s="14"/>
      <c r="AA124" s="2"/>
      <c r="AB124" s="2"/>
      <c r="AC124" s="2"/>
    </row>
    <row r="125" spans="1:29" ht="21" customHeight="1" x14ac:dyDescent="0.25">
      <c r="A125" s="43"/>
      <c r="B125" s="29"/>
      <c r="C125" s="7"/>
      <c r="D125" s="7"/>
      <c r="E125" s="7"/>
      <c r="F125" s="33"/>
      <c r="G125" s="33"/>
      <c r="H125" s="33"/>
      <c r="I125" s="33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5"/>
      <c r="U125" s="34"/>
      <c r="V125" s="34"/>
      <c r="W125" s="34"/>
      <c r="X125" s="34"/>
      <c r="Y125" s="34"/>
      <c r="Z125" s="36"/>
      <c r="AA125" s="2"/>
      <c r="AB125" s="2"/>
      <c r="AC125" s="2"/>
    </row>
    <row r="126" spans="1:29" ht="21" customHeight="1" x14ac:dyDescent="0.25">
      <c r="A126" s="43"/>
      <c r="B126" s="29"/>
      <c r="C126" s="7"/>
      <c r="D126" s="7"/>
      <c r="E126" s="7"/>
      <c r="F126" s="33"/>
      <c r="G126" s="33"/>
      <c r="H126" s="33"/>
      <c r="I126" s="33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8"/>
      <c r="U126" s="37"/>
      <c r="V126" s="37"/>
      <c r="W126" s="37"/>
      <c r="X126" s="37"/>
      <c r="Y126" s="37"/>
      <c r="Z126" s="39"/>
      <c r="AA126" s="2"/>
      <c r="AB126" s="2"/>
      <c r="AC126" s="2"/>
    </row>
    <row r="127" spans="1:29" ht="21" customHeight="1" x14ac:dyDescent="0.25">
      <c r="A127" s="43"/>
      <c r="B127" s="29"/>
      <c r="C127" s="7"/>
      <c r="D127" s="7"/>
      <c r="E127" s="7"/>
      <c r="F127" s="33"/>
      <c r="G127" s="33"/>
      <c r="H127" s="33"/>
      <c r="I127" s="33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8"/>
      <c r="U127" s="37"/>
      <c r="V127" s="37"/>
      <c r="W127" s="37"/>
      <c r="X127" s="37"/>
      <c r="Y127" s="37"/>
      <c r="Z127" s="39"/>
      <c r="AA127" s="2"/>
      <c r="AB127" s="2"/>
      <c r="AC127" s="2"/>
    </row>
    <row r="128" spans="1:29" ht="21" customHeight="1" x14ac:dyDescent="0.25">
      <c r="A128" s="43"/>
      <c r="B128" s="29"/>
      <c r="C128" s="7"/>
      <c r="D128" s="7"/>
      <c r="E128" s="7"/>
      <c r="F128" s="33"/>
      <c r="G128" s="33"/>
      <c r="H128" s="33"/>
      <c r="I128" s="33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8"/>
      <c r="U128" s="37"/>
      <c r="V128" s="37"/>
      <c r="W128" s="37"/>
      <c r="X128" s="37"/>
      <c r="Y128" s="37"/>
      <c r="Z128" s="39"/>
      <c r="AA128" s="2"/>
      <c r="AB128" s="2"/>
      <c r="AC128" s="2"/>
    </row>
    <row r="129" spans="1:29" ht="21" customHeight="1" x14ac:dyDescent="0.25">
      <c r="A129" s="43"/>
      <c r="B129" s="29"/>
      <c r="C129" s="7"/>
      <c r="D129" s="7"/>
      <c r="E129" s="7"/>
      <c r="F129" s="33"/>
      <c r="G129" s="33"/>
      <c r="H129" s="33"/>
      <c r="I129" s="33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8"/>
      <c r="U129" s="37"/>
      <c r="V129" s="37"/>
      <c r="W129" s="37"/>
      <c r="X129" s="37"/>
      <c r="Y129" s="37"/>
      <c r="Z129" s="39"/>
      <c r="AA129" s="2"/>
      <c r="AB129" s="2"/>
      <c r="AC129" s="2"/>
    </row>
    <row r="130" spans="1:29" ht="21" customHeight="1" x14ac:dyDescent="0.25">
      <c r="A130" s="43"/>
      <c r="B130" s="29"/>
      <c r="C130" s="7"/>
      <c r="D130" s="7"/>
      <c r="E130" s="7"/>
      <c r="F130" s="33"/>
      <c r="G130" s="33"/>
      <c r="H130" s="33"/>
      <c r="I130" s="33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8"/>
      <c r="U130" s="37"/>
      <c r="V130" s="37"/>
      <c r="W130" s="37"/>
      <c r="X130" s="37"/>
      <c r="Y130" s="37"/>
      <c r="Z130" s="39"/>
      <c r="AA130" s="2"/>
      <c r="AB130" s="2"/>
      <c r="AC130" s="2"/>
    </row>
    <row r="131" spans="1:29" ht="21" customHeight="1" x14ac:dyDescent="0.25">
      <c r="A131" s="43"/>
      <c r="B131" s="29"/>
      <c r="C131" s="7"/>
      <c r="D131" s="7"/>
      <c r="E131" s="7"/>
      <c r="F131" s="33"/>
      <c r="G131" s="33"/>
      <c r="H131" s="33"/>
      <c r="I131" s="33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8"/>
      <c r="U131" s="37"/>
      <c r="V131" s="37"/>
      <c r="W131" s="37"/>
      <c r="X131" s="37"/>
      <c r="Y131" s="37"/>
      <c r="Z131" s="39"/>
      <c r="AA131" s="2"/>
      <c r="AB131" s="2"/>
      <c r="AC131" s="2"/>
    </row>
    <row r="132" spans="1:29" ht="21" customHeight="1" x14ac:dyDescent="0.25">
      <c r="A132" s="43"/>
      <c r="B132" s="29"/>
      <c r="C132" s="7"/>
      <c r="D132" s="7"/>
      <c r="E132" s="7"/>
      <c r="F132" s="33"/>
      <c r="G132" s="33"/>
      <c r="H132" s="33"/>
      <c r="I132" s="33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8"/>
      <c r="U132" s="37"/>
      <c r="V132" s="37"/>
      <c r="W132" s="37"/>
      <c r="X132" s="37"/>
      <c r="Y132" s="37"/>
      <c r="Z132" s="39"/>
      <c r="AA132" s="2"/>
      <c r="AB132" s="2"/>
      <c r="AC132" s="2"/>
    </row>
    <row r="133" spans="1:29" ht="21" customHeight="1" x14ac:dyDescent="0.25">
      <c r="A133" s="43"/>
      <c r="B133" s="40"/>
      <c r="C133" s="37"/>
      <c r="D133" s="37"/>
      <c r="E133" s="37"/>
      <c r="F133" s="33"/>
      <c r="G133" s="33"/>
      <c r="H133" s="33"/>
      <c r="I133" s="33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8"/>
      <c r="U133" s="37"/>
      <c r="V133" s="37"/>
      <c r="W133" s="37"/>
      <c r="X133" s="37"/>
      <c r="Y133" s="37"/>
      <c r="Z133" s="39"/>
      <c r="AA133" s="2"/>
      <c r="AB133" s="2"/>
      <c r="AC133" s="2"/>
    </row>
    <row r="134" spans="1:29" ht="21" customHeight="1" x14ac:dyDescent="0.25">
      <c r="A134" s="43"/>
      <c r="B134" s="40"/>
      <c r="C134" s="37"/>
      <c r="D134" s="37"/>
      <c r="E134" s="37"/>
      <c r="F134" s="33"/>
      <c r="G134" s="33"/>
      <c r="H134" s="33"/>
      <c r="I134" s="33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8"/>
      <c r="U134" s="37"/>
      <c r="V134" s="37"/>
      <c r="W134" s="37"/>
      <c r="X134" s="37"/>
      <c r="Y134" s="37"/>
      <c r="Z134" s="39"/>
      <c r="AA134" s="2"/>
      <c r="AB134" s="2"/>
      <c r="AC134" s="2"/>
    </row>
    <row r="135" spans="1:29" ht="21" customHeight="1" x14ac:dyDescent="0.25">
      <c r="A135" s="43"/>
      <c r="B135" s="40"/>
      <c r="C135" s="37"/>
      <c r="D135" s="37"/>
      <c r="E135" s="37"/>
      <c r="F135" s="33"/>
      <c r="G135" s="33"/>
      <c r="H135" s="33"/>
      <c r="I135" s="33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8"/>
      <c r="U135" s="37"/>
      <c r="V135" s="37"/>
      <c r="W135" s="37"/>
      <c r="X135" s="37"/>
      <c r="Y135" s="37"/>
      <c r="Z135" s="39"/>
      <c r="AA135" s="2"/>
      <c r="AB135" s="2"/>
      <c r="AC135" s="2"/>
    </row>
    <row r="136" spans="1:29" ht="21" customHeight="1" x14ac:dyDescent="0.25">
      <c r="A136" s="43"/>
      <c r="B136" s="40"/>
      <c r="C136" s="37"/>
      <c r="D136" s="37"/>
      <c r="E136" s="37"/>
      <c r="F136" s="33"/>
      <c r="G136" s="33"/>
      <c r="H136" s="33"/>
      <c r="I136" s="33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8"/>
      <c r="U136" s="37"/>
      <c r="V136" s="37"/>
      <c r="W136" s="37"/>
      <c r="X136" s="37"/>
      <c r="Y136" s="37"/>
      <c r="Z136" s="39"/>
      <c r="AA136" s="2"/>
      <c r="AB136" s="2"/>
      <c r="AC136" s="2"/>
    </row>
    <row r="137" spans="1:29" ht="21" customHeight="1" x14ac:dyDescent="0.25">
      <c r="A137" s="43"/>
      <c r="B137" s="40"/>
      <c r="C137" s="37"/>
      <c r="D137" s="37"/>
      <c r="E137" s="37"/>
      <c r="F137" s="33"/>
      <c r="G137" s="33"/>
      <c r="H137" s="33"/>
      <c r="I137" s="33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8"/>
      <c r="U137" s="37"/>
      <c r="V137" s="37"/>
      <c r="W137" s="37"/>
      <c r="X137" s="37"/>
      <c r="Y137" s="37"/>
      <c r="Z137" s="39"/>
      <c r="AA137" s="2"/>
      <c r="AB137" s="2"/>
      <c r="AC137" s="2"/>
    </row>
    <row r="138" spans="1:29" ht="21" customHeight="1" x14ac:dyDescent="0.25">
      <c r="A138" s="43"/>
      <c r="B138" s="40"/>
      <c r="C138" s="37"/>
      <c r="D138" s="37"/>
      <c r="E138" s="37"/>
      <c r="F138" s="33"/>
      <c r="G138" s="33"/>
      <c r="H138" s="33"/>
      <c r="I138" s="33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8"/>
      <c r="U138" s="37"/>
      <c r="V138" s="37"/>
      <c r="W138" s="37"/>
      <c r="X138" s="37"/>
      <c r="Y138" s="37"/>
      <c r="Z138" s="39"/>
      <c r="AA138" s="2"/>
      <c r="AB138" s="2"/>
      <c r="AC138" s="2"/>
    </row>
    <row r="139" spans="1:29" ht="21" customHeight="1" x14ac:dyDescent="0.25">
      <c r="A139" s="43"/>
      <c r="B139" s="40"/>
      <c r="C139" s="37"/>
      <c r="D139" s="37"/>
      <c r="E139" s="37"/>
      <c r="F139" s="33"/>
      <c r="G139" s="33"/>
      <c r="H139" s="33"/>
      <c r="I139" s="33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8"/>
      <c r="U139" s="37"/>
      <c r="V139" s="37"/>
      <c r="W139" s="37"/>
      <c r="X139" s="37"/>
      <c r="Y139" s="37"/>
      <c r="Z139" s="39"/>
      <c r="AA139" s="2"/>
      <c r="AB139" s="2"/>
      <c r="AC139" s="2"/>
    </row>
    <row r="140" spans="1:29" ht="21" customHeight="1" x14ac:dyDescent="0.25">
      <c r="A140" s="43"/>
      <c r="B140" s="40"/>
      <c r="C140" s="37"/>
      <c r="D140" s="37"/>
      <c r="E140" s="37"/>
      <c r="F140" s="33"/>
      <c r="G140" s="33"/>
      <c r="H140" s="33"/>
      <c r="I140" s="33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8"/>
      <c r="U140" s="37"/>
      <c r="V140" s="37"/>
      <c r="W140" s="37"/>
      <c r="X140" s="37"/>
      <c r="Y140" s="37"/>
      <c r="Z140" s="39"/>
      <c r="AA140" s="2"/>
      <c r="AB140" s="2"/>
      <c r="AC140" s="2"/>
    </row>
    <row r="141" spans="1:29" ht="21" customHeight="1" x14ac:dyDescent="0.25">
      <c r="A141" s="43"/>
      <c r="B141" s="40"/>
      <c r="C141" s="37"/>
      <c r="D141" s="37"/>
      <c r="E141" s="37"/>
      <c r="F141" s="33"/>
      <c r="G141" s="33"/>
      <c r="H141" s="33"/>
      <c r="I141" s="33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8"/>
      <c r="U141" s="37"/>
      <c r="V141" s="37"/>
      <c r="W141" s="37"/>
      <c r="X141" s="37"/>
      <c r="Y141" s="37"/>
      <c r="Z141" s="39"/>
      <c r="AA141" s="2"/>
      <c r="AB141" s="2"/>
      <c r="AC141" s="2"/>
    </row>
    <row r="142" spans="1:29" ht="21" customHeight="1" x14ac:dyDescent="0.25">
      <c r="A142" s="43"/>
      <c r="B142" s="40"/>
      <c r="C142" s="37"/>
      <c r="D142" s="37"/>
      <c r="E142" s="37"/>
      <c r="F142" s="33"/>
      <c r="G142" s="33"/>
      <c r="H142" s="33"/>
      <c r="I142" s="33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8"/>
      <c r="U142" s="37"/>
      <c r="V142" s="37"/>
      <c r="W142" s="37"/>
      <c r="X142" s="37"/>
      <c r="Y142" s="37"/>
      <c r="Z142" s="39"/>
      <c r="AA142" s="2"/>
      <c r="AB142" s="2"/>
      <c r="AC142" s="2"/>
    </row>
    <row r="143" spans="1:29" ht="21" customHeight="1" x14ac:dyDescent="0.25">
      <c r="A143" s="43"/>
      <c r="B143" s="40"/>
      <c r="C143" s="37"/>
      <c r="D143" s="37"/>
      <c r="E143" s="37"/>
      <c r="F143" s="33"/>
      <c r="G143" s="33"/>
      <c r="H143" s="33"/>
      <c r="I143" s="33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8"/>
      <c r="U143" s="37"/>
      <c r="V143" s="37"/>
      <c r="W143" s="37"/>
      <c r="X143" s="37"/>
      <c r="Y143" s="37"/>
      <c r="Z143" s="39"/>
      <c r="AA143" s="2"/>
      <c r="AB143" s="2"/>
      <c r="AC143" s="2"/>
    </row>
    <row r="144" spans="1:29" ht="21" customHeight="1" x14ac:dyDescent="0.25">
      <c r="A144" s="43"/>
      <c r="B144" s="40"/>
      <c r="C144" s="37"/>
      <c r="D144" s="37"/>
      <c r="E144" s="37"/>
      <c r="F144" s="33"/>
      <c r="G144" s="33"/>
      <c r="H144" s="33"/>
      <c r="I144" s="33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8"/>
      <c r="U144" s="37"/>
      <c r="V144" s="37"/>
      <c r="W144" s="37"/>
      <c r="X144" s="37"/>
      <c r="Y144" s="37"/>
      <c r="Z144" s="39"/>
      <c r="AA144" s="2"/>
      <c r="AB144" s="2"/>
      <c r="AC144" s="2"/>
    </row>
    <row r="145" spans="1:29" ht="21" customHeight="1" x14ac:dyDescent="0.25">
      <c r="A145" s="43"/>
      <c r="B145" s="40"/>
      <c r="C145" s="37"/>
      <c r="D145" s="37"/>
      <c r="E145" s="37"/>
      <c r="F145" s="33"/>
      <c r="G145" s="33"/>
      <c r="H145" s="33"/>
      <c r="I145" s="33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8"/>
      <c r="U145" s="37"/>
      <c r="V145" s="37"/>
      <c r="W145" s="37"/>
      <c r="X145" s="37"/>
      <c r="Y145" s="37"/>
      <c r="Z145" s="39"/>
      <c r="AA145" s="2"/>
      <c r="AB145" s="2"/>
      <c r="AC145" s="2"/>
    </row>
    <row r="146" spans="1:29" ht="21" customHeight="1" x14ac:dyDescent="0.25">
      <c r="A146" s="43"/>
      <c r="B146" s="40"/>
      <c r="C146" s="37"/>
      <c r="D146" s="37"/>
      <c r="E146" s="37"/>
      <c r="F146" s="33"/>
      <c r="G146" s="33"/>
      <c r="H146" s="33"/>
      <c r="I146" s="33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8"/>
      <c r="U146" s="37"/>
      <c r="V146" s="37"/>
      <c r="W146" s="37"/>
      <c r="X146" s="37"/>
      <c r="Y146" s="37"/>
      <c r="Z146" s="39"/>
      <c r="AA146" s="2"/>
      <c r="AB146" s="2"/>
      <c r="AC146" s="2"/>
    </row>
    <row r="147" spans="1:29" ht="15.75" x14ac:dyDescent="0.25">
      <c r="A147" s="44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</row>
    <row r="148" spans="1:29" ht="15.75" x14ac:dyDescent="0.25">
      <c r="A148" s="44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</row>
    <row r="149" spans="1:29" ht="15.75" x14ac:dyDescent="0.25">
      <c r="A149" s="44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</row>
    <row r="150" spans="1:29" ht="15.75" x14ac:dyDescent="0.25">
      <c r="A150" s="44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</row>
    <row r="151" spans="1:29" ht="15.75" x14ac:dyDescent="0.25">
      <c r="A151" s="44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</row>
    <row r="152" spans="1:29" ht="15.75" x14ac:dyDescent="0.25">
      <c r="A152" s="44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</row>
    <row r="153" spans="1:29" ht="15.75" x14ac:dyDescent="0.25">
      <c r="A153" s="44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</row>
    <row r="154" spans="1:29" ht="15.75" x14ac:dyDescent="0.25">
      <c r="A154" s="44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</row>
    <row r="155" spans="1:29" ht="15.75" x14ac:dyDescent="0.25">
      <c r="A155" s="44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</row>
    <row r="156" spans="1:29" ht="15.75" x14ac:dyDescent="0.25">
      <c r="A156" s="44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</row>
    <row r="157" spans="1:29" ht="15.75" x14ac:dyDescent="0.25">
      <c r="A157" s="44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</row>
    <row r="158" spans="1:29" ht="15.75" x14ac:dyDescent="0.25">
      <c r="A158" s="44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</row>
    <row r="159" spans="1:29" ht="15.75" x14ac:dyDescent="0.25">
      <c r="A159" s="44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</row>
    <row r="160" spans="1:29" ht="15.75" x14ac:dyDescent="0.25">
      <c r="A160" s="44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</row>
    <row r="161" spans="1:29" ht="15.75" x14ac:dyDescent="0.25">
      <c r="A161" s="44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</row>
    <row r="162" spans="1:29" ht="15.75" x14ac:dyDescent="0.25">
      <c r="A162" s="44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</row>
    <row r="163" spans="1:29" ht="15.75" x14ac:dyDescent="0.25">
      <c r="A163" s="44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</row>
    <row r="164" spans="1:29" ht="15.75" x14ac:dyDescent="0.25">
      <c r="A164" s="44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</row>
    <row r="165" spans="1:29" ht="15.75" x14ac:dyDescent="0.25">
      <c r="A165" s="44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</row>
    <row r="166" spans="1:29" ht="15.75" x14ac:dyDescent="0.25">
      <c r="A166" s="44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</row>
    <row r="167" spans="1:29" ht="15.75" x14ac:dyDescent="0.25">
      <c r="A167" s="44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</row>
    <row r="168" spans="1:29" ht="15.75" x14ac:dyDescent="0.25">
      <c r="A168" s="44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</row>
    <row r="169" spans="1:29" ht="15.75" x14ac:dyDescent="0.25">
      <c r="A169" s="44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</row>
    <row r="170" spans="1:29" ht="15.75" x14ac:dyDescent="0.25">
      <c r="A170" s="44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</row>
    <row r="171" spans="1:29" ht="15.75" x14ac:dyDescent="0.25">
      <c r="A171" s="44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</row>
    <row r="172" spans="1:29" ht="15.75" x14ac:dyDescent="0.25">
      <c r="A172" s="44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</row>
    <row r="173" spans="1:29" ht="15.75" x14ac:dyDescent="0.25">
      <c r="A173" s="44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</row>
    <row r="174" spans="1:29" ht="15.75" x14ac:dyDescent="0.25">
      <c r="A174" s="44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</row>
    <row r="175" spans="1:29" ht="15.75" x14ac:dyDescent="0.25">
      <c r="A175" s="44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</row>
    <row r="176" spans="1:29" ht="15.75" x14ac:dyDescent="0.25">
      <c r="A176" s="44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</row>
    <row r="177" spans="1:29" ht="15.75" x14ac:dyDescent="0.25">
      <c r="A177" s="44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</row>
    <row r="178" spans="1:29" ht="15.75" x14ac:dyDescent="0.25">
      <c r="A178" s="44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</row>
    <row r="179" spans="1:29" ht="15.75" x14ac:dyDescent="0.25">
      <c r="A179" s="44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</row>
    <row r="180" spans="1:29" ht="15.75" x14ac:dyDescent="0.25">
      <c r="A180" s="44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</row>
    <row r="181" spans="1:29" ht="15.75" x14ac:dyDescent="0.25">
      <c r="A181" s="44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</row>
    <row r="182" spans="1:29" ht="15.75" x14ac:dyDescent="0.25">
      <c r="A182" s="44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</row>
    <row r="183" spans="1:29" ht="15.75" x14ac:dyDescent="0.25">
      <c r="A183" s="44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</row>
    <row r="184" spans="1:29" ht="15.75" x14ac:dyDescent="0.25">
      <c r="A184" s="44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</row>
    <row r="185" spans="1:29" ht="15.75" x14ac:dyDescent="0.25">
      <c r="A185" s="44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</row>
    <row r="186" spans="1:29" ht="15.75" x14ac:dyDescent="0.25">
      <c r="A186" s="44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</row>
    <row r="187" spans="1:29" ht="15.75" x14ac:dyDescent="0.25">
      <c r="A187" s="44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</row>
    <row r="188" spans="1:29" ht="15.75" x14ac:dyDescent="0.25">
      <c r="A188" s="44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</row>
    <row r="189" spans="1:29" ht="15.75" x14ac:dyDescent="0.25">
      <c r="A189" s="44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</row>
    <row r="190" spans="1:29" ht="15.75" x14ac:dyDescent="0.25">
      <c r="A190" s="44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</row>
    <row r="191" spans="1:29" ht="15.75" x14ac:dyDescent="0.25">
      <c r="A191" s="44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</row>
    <row r="192" spans="1:29" ht="15.75" x14ac:dyDescent="0.25">
      <c r="A192" s="44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</row>
    <row r="193" spans="1:29" ht="15.75" x14ac:dyDescent="0.25">
      <c r="A193" s="44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</row>
    <row r="194" spans="1:29" ht="15.75" x14ac:dyDescent="0.25">
      <c r="A194" s="44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</row>
    <row r="195" spans="1:29" ht="15.75" x14ac:dyDescent="0.25">
      <c r="A195" s="44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</row>
    <row r="196" spans="1:29" ht="15.75" x14ac:dyDescent="0.25">
      <c r="A196" s="44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</row>
    <row r="197" spans="1:29" ht="15.75" x14ac:dyDescent="0.25">
      <c r="A197" s="44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</row>
    <row r="198" spans="1:29" ht="15.75" x14ac:dyDescent="0.25">
      <c r="A198" s="44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</row>
    <row r="199" spans="1:29" ht="15.75" x14ac:dyDescent="0.25">
      <c r="A199" s="44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</row>
    <row r="200" spans="1:29" ht="15.75" x14ac:dyDescent="0.25">
      <c r="A200" s="44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</row>
    <row r="201" spans="1:29" ht="15.75" x14ac:dyDescent="0.25">
      <c r="A201" s="44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</row>
    <row r="202" spans="1:29" ht="15.75" x14ac:dyDescent="0.25">
      <c r="A202" s="44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</row>
    <row r="203" spans="1:29" ht="15.75" x14ac:dyDescent="0.25">
      <c r="A203" s="44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</row>
    <row r="204" spans="1:29" ht="15.75" x14ac:dyDescent="0.25">
      <c r="A204" s="44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</row>
    <row r="205" spans="1:29" ht="15.75" x14ac:dyDescent="0.25">
      <c r="A205" s="44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</row>
    <row r="206" spans="1:29" ht="15.75" x14ac:dyDescent="0.25">
      <c r="A206" s="44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</row>
    <row r="207" spans="1:29" ht="15.75" x14ac:dyDescent="0.25">
      <c r="A207" s="44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</row>
    <row r="208" spans="1:29" ht="15.75" x14ac:dyDescent="0.25">
      <c r="A208" s="44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</row>
    <row r="209" spans="1:29" ht="15.75" x14ac:dyDescent="0.25">
      <c r="A209" s="44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</row>
    <row r="210" spans="1:29" ht="15.75" x14ac:dyDescent="0.25">
      <c r="A210" s="44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</row>
    <row r="211" spans="1:29" ht="15.75" x14ac:dyDescent="0.25">
      <c r="A211" s="44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</row>
    <row r="212" spans="1:29" ht="15.75" x14ac:dyDescent="0.25">
      <c r="A212" s="44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</row>
    <row r="213" spans="1:29" ht="15.75" x14ac:dyDescent="0.25">
      <c r="A213" s="44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</row>
    <row r="214" spans="1:29" ht="15.75" x14ac:dyDescent="0.25">
      <c r="A214" s="44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</row>
    <row r="215" spans="1:29" ht="15.75" x14ac:dyDescent="0.25">
      <c r="A215" s="44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</row>
    <row r="216" spans="1:29" ht="15.75" x14ac:dyDescent="0.25">
      <c r="A216" s="44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</row>
    <row r="217" spans="1:29" ht="15.75" x14ac:dyDescent="0.25">
      <c r="A217" s="44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</row>
    <row r="218" spans="1:29" ht="15.75" x14ac:dyDescent="0.25">
      <c r="A218" s="44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</row>
    <row r="219" spans="1:29" ht="15.75" x14ac:dyDescent="0.25">
      <c r="A219" s="44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</row>
    <row r="220" spans="1:29" ht="15.75" x14ac:dyDescent="0.25">
      <c r="A220" s="44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</row>
    <row r="221" spans="1:29" ht="15.75" x14ac:dyDescent="0.25">
      <c r="A221" s="44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</row>
    <row r="222" spans="1:29" ht="15.75" x14ac:dyDescent="0.25">
      <c r="A222" s="44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</row>
    <row r="223" spans="1:29" ht="15.75" x14ac:dyDescent="0.25">
      <c r="A223" s="44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</row>
    <row r="224" spans="1:29" ht="15.75" x14ac:dyDescent="0.25">
      <c r="A224" s="44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</row>
    <row r="225" spans="1:29" ht="15.75" x14ac:dyDescent="0.25">
      <c r="A225" s="44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</row>
    <row r="226" spans="1:29" ht="15.75" x14ac:dyDescent="0.25">
      <c r="A226" s="44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</row>
    <row r="227" spans="1:29" ht="15.75" x14ac:dyDescent="0.25">
      <c r="A227" s="44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</row>
    <row r="228" spans="1:29" ht="15.75" x14ac:dyDescent="0.25">
      <c r="A228" s="44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</row>
    <row r="229" spans="1:29" ht="15.75" x14ac:dyDescent="0.25">
      <c r="A229" s="44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</row>
    <row r="230" spans="1:29" ht="15.75" x14ac:dyDescent="0.25">
      <c r="A230" s="44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</row>
    <row r="231" spans="1:29" ht="15.75" x14ac:dyDescent="0.25">
      <c r="A231" s="44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</row>
    <row r="232" spans="1:29" ht="15.75" x14ac:dyDescent="0.25">
      <c r="A232" s="44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</row>
    <row r="233" spans="1:29" ht="15.75" x14ac:dyDescent="0.25">
      <c r="A233" s="44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</row>
    <row r="234" spans="1:29" ht="15.75" x14ac:dyDescent="0.25">
      <c r="A234" s="44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</row>
    <row r="235" spans="1:29" ht="15.75" x14ac:dyDescent="0.25">
      <c r="A235" s="44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</row>
    <row r="236" spans="1:29" ht="15.75" x14ac:dyDescent="0.25">
      <c r="A236" s="44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</row>
    <row r="237" spans="1:29" ht="15.75" x14ac:dyDescent="0.25">
      <c r="A237" s="44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</row>
    <row r="238" spans="1:29" ht="15.75" x14ac:dyDescent="0.25">
      <c r="A238" s="44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</row>
    <row r="239" spans="1:29" ht="15.75" x14ac:dyDescent="0.25">
      <c r="A239" s="44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</row>
    <row r="240" spans="1:29" ht="15.75" x14ac:dyDescent="0.25">
      <c r="A240" s="44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</row>
    <row r="241" spans="1:29" ht="15.75" x14ac:dyDescent="0.25">
      <c r="A241" s="44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</row>
    <row r="242" spans="1:29" ht="15.75" x14ac:dyDescent="0.25">
      <c r="A242" s="44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</row>
    <row r="243" spans="1:29" ht="15.75" x14ac:dyDescent="0.25">
      <c r="A243" s="44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</row>
    <row r="244" spans="1:29" ht="15.75" x14ac:dyDescent="0.25">
      <c r="A244" s="44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</row>
    <row r="245" spans="1:29" ht="15.75" x14ac:dyDescent="0.25">
      <c r="A245" s="44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</row>
    <row r="246" spans="1:29" ht="15.75" x14ac:dyDescent="0.25">
      <c r="A246" s="44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</row>
    <row r="247" spans="1:29" ht="15.75" x14ac:dyDescent="0.25">
      <c r="A247" s="44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</row>
    <row r="248" spans="1:29" ht="15.75" x14ac:dyDescent="0.25">
      <c r="A248" s="44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</row>
    <row r="249" spans="1:29" ht="15.75" x14ac:dyDescent="0.25">
      <c r="A249" s="44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</row>
    <row r="250" spans="1:29" ht="15.75" x14ac:dyDescent="0.25">
      <c r="A250" s="44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</row>
    <row r="251" spans="1:29" ht="15.75" x14ac:dyDescent="0.25">
      <c r="A251" s="44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</row>
    <row r="252" spans="1:29" ht="15.75" x14ac:dyDescent="0.25">
      <c r="A252" s="44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</row>
    <row r="253" spans="1:29" ht="15.75" x14ac:dyDescent="0.25">
      <c r="A253" s="44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</row>
    <row r="254" spans="1:29" ht="15.75" x14ac:dyDescent="0.25">
      <c r="A254" s="44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</row>
    <row r="255" spans="1:29" ht="15.75" x14ac:dyDescent="0.25">
      <c r="A255" s="44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</row>
    <row r="256" spans="1:29" ht="15.75" x14ac:dyDescent="0.25">
      <c r="A256" s="44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</row>
    <row r="257" spans="1:29" ht="15.75" x14ac:dyDescent="0.25">
      <c r="A257" s="44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</row>
    <row r="258" spans="1:29" ht="15.75" x14ac:dyDescent="0.25">
      <c r="A258" s="44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</row>
    <row r="259" spans="1:29" ht="15.75" x14ac:dyDescent="0.25">
      <c r="A259" s="44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</row>
    <row r="260" spans="1:29" ht="15.75" x14ac:dyDescent="0.25">
      <c r="A260" s="44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</row>
    <row r="261" spans="1:29" ht="15.75" x14ac:dyDescent="0.25">
      <c r="A261" s="44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</row>
    <row r="262" spans="1:29" ht="15.75" x14ac:dyDescent="0.25">
      <c r="A262" s="44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</row>
    <row r="263" spans="1:29" ht="15.75" x14ac:dyDescent="0.25">
      <c r="A263" s="44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</row>
    <row r="264" spans="1:29" ht="15.75" x14ac:dyDescent="0.25">
      <c r="A264" s="44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</row>
    <row r="265" spans="1:29" ht="15.75" x14ac:dyDescent="0.25">
      <c r="A265" s="44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</row>
    <row r="266" spans="1:29" ht="15.75" x14ac:dyDescent="0.25">
      <c r="A266" s="44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</row>
    <row r="267" spans="1:29" ht="15.75" x14ac:dyDescent="0.25">
      <c r="A267" s="44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</row>
    <row r="268" spans="1:29" ht="15.75" x14ac:dyDescent="0.25">
      <c r="A268" s="44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</row>
    <row r="269" spans="1:29" ht="15.75" x14ac:dyDescent="0.25">
      <c r="A269" s="44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</row>
    <row r="270" spans="1:29" ht="15.75" x14ac:dyDescent="0.25">
      <c r="A270" s="44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</row>
    <row r="271" spans="1:29" ht="15.75" x14ac:dyDescent="0.25">
      <c r="A271" s="44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</row>
    <row r="272" spans="1:29" ht="15.75" x14ac:dyDescent="0.25">
      <c r="A272" s="44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</row>
    <row r="273" spans="1:29" ht="15.75" x14ac:dyDescent="0.25">
      <c r="A273" s="44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</row>
    <row r="274" spans="1:29" ht="15.75" x14ac:dyDescent="0.25">
      <c r="A274" s="44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</row>
    <row r="275" spans="1:29" ht="15.75" x14ac:dyDescent="0.25">
      <c r="A275" s="44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</row>
    <row r="276" spans="1:29" ht="15.75" x14ac:dyDescent="0.25">
      <c r="A276" s="44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</row>
    <row r="277" spans="1:29" ht="15.75" x14ac:dyDescent="0.25">
      <c r="A277" s="44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</row>
    <row r="278" spans="1:29" ht="15.75" x14ac:dyDescent="0.25">
      <c r="A278" s="44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</row>
    <row r="279" spans="1:29" ht="15.75" x14ac:dyDescent="0.25">
      <c r="A279" s="44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</row>
    <row r="280" spans="1:29" ht="15.75" x14ac:dyDescent="0.25">
      <c r="A280" s="44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</row>
    <row r="281" spans="1:29" ht="15.75" x14ac:dyDescent="0.25">
      <c r="A281" s="44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</row>
    <row r="282" spans="1:29" ht="15.75" x14ac:dyDescent="0.25">
      <c r="A282" s="44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</row>
    <row r="283" spans="1:29" ht="15.75" x14ac:dyDescent="0.25">
      <c r="A283" s="44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</row>
    <row r="284" spans="1:29" ht="15.75" x14ac:dyDescent="0.25">
      <c r="A284" s="44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</row>
    <row r="285" spans="1:29" ht="15.75" x14ac:dyDescent="0.25">
      <c r="A285" s="44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</row>
    <row r="286" spans="1:29" ht="15.75" x14ac:dyDescent="0.25">
      <c r="A286" s="44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</row>
    <row r="287" spans="1:29" ht="15.75" x14ac:dyDescent="0.25">
      <c r="A287" s="44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</row>
    <row r="288" spans="1:29" ht="15.75" x14ac:dyDescent="0.25">
      <c r="A288" s="44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</row>
    <row r="289" spans="1:29" ht="15.75" x14ac:dyDescent="0.25">
      <c r="A289" s="44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</row>
    <row r="290" spans="1:29" ht="15.75" x14ac:dyDescent="0.25">
      <c r="A290" s="44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</row>
    <row r="291" spans="1:29" ht="15.75" x14ac:dyDescent="0.25">
      <c r="A291" s="44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</row>
    <row r="292" spans="1:29" ht="15.75" x14ac:dyDescent="0.25">
      <c r="A292" s="44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</row>
    <row r="293" spans="1:29" ht="15.75" x14ac:dyDescent="0.25">
      <c r="A293" s="44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</row>
    <row r="294" spans="1:29" ht="15.75" x14ac:dyDescent="0.25">
      <c r="A294" s="44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</row>
    <row r="295" spans="1:29" ht="15.75" x14ac:dyDescent="0.25">
      <c r="A295" s="44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</row>
    <row r="296" spans="1:29" ht="15.75" x14ac:dyDescent="0.25">
      <c r="A296" s="44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</row>
    <row r="297" spans="1:29" ht="15.75" x14ac:dyDescent="0.25">
      <c r="A297" s="44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</row>
    <row r="298" spans="1:29" ht="15.75" x14ac:dyDescent="0.25">
      <c r="A298" s="44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</row>
    <row r="299" spans="1:29" ht="15.75" x14ac:dyDescent="0.25">
      <c r="A299" s="44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</row>
    <row r="300" spans="1:29" ht="15.75" x14ac:dyDescent="0.25">
      <c r="A300" s="44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</row>
    <row r="301" spans="1:29" ht="15.75" x14ac:dyDescent="0.25">
      <c r="A301" s="44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</row>
    <row r="302" spans="1:29" ht="15.75" x14ac:dyDescent="0.25">
      <c r="A302" s="44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</row>
    <row r="303" spans="1:29" ht="15.75" x14ac:dyDescent="0.25">
      <c r="A303" s="44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</row>
    <row r="304" spans="1:29" ht="15.75" x14ac:dyDescent="0.25">
      <c r="A304" s="44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</row>
    <row r="305" spans="1:29" ht="15.75" x14ac:dyDescent="0.25">
      <c r="A305" s="44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</row>
    <row r="306" spans="1:29" ht="15.75" x14ac:dyDescent="0.25">
      <c r="A306" s="44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</row>
    <row r="307" spans="1:29" ht="15.75" x14ac:dyDescent="0.25">
      <c r="A307" s="44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</row>
    <row r="308" spans="1:29" ht="15.75" x14ac:dyDescent="0.25">
      <c r="A308" s="44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</row>
    <row r="309" spans="1:29" ht="15.75" x14ac:dyDescent="0.25">
      <c r="A309" s="44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</row>
    <row r="310" spans="1:29" ht="15.75" x14ac:dyDescent="0.25">
      <c r="A310" s="44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</row>
    <row r="311" spans="1:29" ht="15.75" x14ac:dyDescent="0.25">
      <c r="A311" s="44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</row>
    <row r="312" spans="1:29" ht="15.75" x14ac:dyDescent="0.25">
      <c r="A312" s="44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</row>
    <row r="313" spans="1:29" ht="15.75" x14ac:dyDescent="0.25">
      <c r="A313" s="44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</row>
    <row r="314" spans="1:29" ht="15.75" x14ac:dyDescent="0.25">
      <c r="A314" s="44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</row>
    <row r="315" spans="1:29" ht="15.75" x14ac:dyDescent="0.25">
      <c r="A315" s="44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</row>
    <row r="316" spans="1:29" ht="15.75" x14ac:dyDescent="0.25">
      <c r="A316" s="44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</row>
    <row r="317" spans="1:29" ht="15.75" x14ac:dyDescent="0.25">
      <c r="A317" s="44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</row>
    <row r="318" spans="1:29" ht="15.75" x14ac:dyDescent="0.25">
      <c r="A318" s="44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</row>
    <row r="319" spans="1:29" ht="15.75" x14ac:dyDescent="0.25">
      <c r="A319" s="44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</row>
    <row r="320" spans="1:29" ht="15.75" x14ac:dyDescent="0.25">
      <c r="A320" s="44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</row>
    <row r="321" spans="1:29" ht="15.75" x14ac:dyDescent="0.25">
      <c r="A321" s="44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</row>
    <row r="322" spans="1:29" ht="15.75" x14ac:dyDescent="0.25">
      <c r="A322" s="44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</row>
    <row r="323" spans="1:29" ht="15.75" x14ac:dyDescent="0.25">
      <c r="A323" s="44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</row>
    <row r="324" spans="1:29" ht="15.75" x14ac:dyDescent="0.25">
      <c r="A324" s="44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</row>
    <row r="325" spans="1:29" ht="15.75" x14ac:dyDescent="0.25">
      <c r="A325" s="44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</row>
    <row r="326" spans="1:29" ht="15.75" x14ac:dyDescent="0.25">
      <c r="A326" s="44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</row>
    <row r="327" spans="1:29" ht="15.75" x14ac:dyDescent="0.25">
      <c r="A327" s="44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</row>
    <row r="328" spans="1:29" ht="15.75" x14ac:dyDescent="0.25">
      <c r="A328" s="44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</row>
    <row r="329" spans="1:29" ht="15.75" x14ac:dyDescent="0.25">
      <c r="A329" s="44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</row>
    <row r="330" spans="1:29" ht="15.75" x14ac:dyDescent="0.25">
      <c r="A330" s="44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</row>
    <row r="331" spans="1:29" ht="15.75" x14ac:dyDescent="0.25">
      <c r="A331" s="44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</row>
    <row r="332" spans="1:29" ht="15.75" x14ac:dyDescent="0.25">
      <c r="A332" s="44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</row>
    <row r="333" spans="1:29" ht="15.75" x14ac:dyDescent="0.25">
      <c r="A333" s="44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</row>
    <row r="334" spans="1:29" ht="15.75" x14ac:dyDescent="0.25">
      <c r="A334" s="44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</row>
    <row r="335" spans="1:29" ht="15.75" x14ac:dyDescent="0.25">
      <c r="A335" s="44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</row>
    <row r="336" spans="1:29" ht="15.75" x14ac:dyDescent="0.25">
      <c r="A336" s="44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</row>
    <row r="337" spans="1:29" ht="15.75" x14ac:dyDescent="0.25">
      <c r="A337" s="44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</row>
    <row r="338" spans="1:29" ht="15.75" x14ac:dyDescent="0.25">
      <c r="A338" s="44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</row>
    <row r="339" spans="1:29" ht="15.75" x14ac:dyDescent="0.25">
      <c r="A339" s="44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</row>
    <row r="340" spans="1:29" ht="15.75" x14ac:dyDescent="0.25">
      <c r="A340" s="44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</row>
    <row r="341" spans="1:29" ht="15.75" x14ac:dyDescent="0.25">
      <c r="A341" s="44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</row>
    <row r="342" spans="1:29" ht="15.75" x14ac:dyDescent="0.25">
      <c r="A342" s="44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</row>
    <row r="343" spans="1:29" ht="15.75" x14ac:dyDescent="0.25">
      <c r="A343" s="44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</row>
    <row r="344" spans="1:29" ht="15.75" x14ac:dyDescent="0.25">
      <c r="A344" s="44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</row>
    <row r="345" spans="1:29" ht="15.75" x14ac:dyDescent="0.25">
      <c r="A345" s="44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</row>
    <row r="346" spans="1:29" ht="15.75" x14ac:dyDescent="0.25">
      <c r="A346" s="44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</row>
    <row r="347" spans="1:29" ht="15.75" x14ac:dyDescent="0.25">
      <c r="A347" s="44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</row>
    <row r="348" spans="1:29" ht="15.75" x14ac:dyDescent="0.25">
      <c r="A348" s="44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</row>
    <row r="349" spans="1:29" ht="15.75" x14ac:dyDescent="0.25">
      <c r="A349" s="44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</row>
    <row r="350" spans="1:29" ht="15.75" x14ac:dyDescent="0.25">
      <c r="A350" s="44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</row>
    <row r="351" spans="1:29" ht="15.75" x14ac:dyDescent="0.25">
      <c r="A351" s="44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</row>
    <row r="352" spans="1:29" ht="15.75" x14ac:dyDescent="0.25">
      <c r="A352" s="44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</row>
    <row r="353" spans="1:29" ht="15.75" x14ac:dyDescent="0.25">
      <c r="A353" s="44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</row>
    <row r="354" spans="1:29" ht="15.75" x14ac:dyDescent="0.25">
      <c r="A354" s="44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</row>
    <row r="355" spans="1:29" ht="15.75" x14ac:dyDescent="0.25">
      <c r="A355" s="44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</row>
    <row r="356" spans="1:29" ht="15.75" x14ac:dyDescent="0.25">
      <c r="A356" s="44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</row>
    <row r="357" spans="1:29" ht="15.75" x14ac:dyDescent="0.25">
      <c r="A357" s="44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</row>
    <row r="358" spans="1:29" ht="15.75" x14ac:dyDescent="0.25">
      <c r="A358" s="44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</row>
    <row r="359" spans="1:29" ht="15.75" x14ac:dyDescent="0.25">
      <c r="A359" s="44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</row>
    <row r="360" spans="1:29" ht="15.75" x14ac:dyDescent="0.25">
      <c r="A360" s="44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</row>
    <row r="361" spans="1:29" ht="15.75" x14ac:dyDescent="0.25">
      <c r="A361" s="44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</row>
    <row r="362" spans="1:29" ht="15.75" x14ac:dyDescent="0.25">
      <c r="A362" s="44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</row>
    <row r="363" spans="1:29" ht="15.75" x14ac:dyDescent="0.25">
      <c r="A363" s="44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</row>
    <row r="364" spans="1:29" ht="15.75" x14ac:dyDescent="0.25">
      <c r="A364" s="44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</row>
    <row r="365" spans="1:29" ht="15.75" x14ac:dyDescent="0.25">
      <c r="A365" s="44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</row>
    <row r="366" spans="1:29" ht="15.75" x14ac:dyDescent="0.25">
      <c r="A366" s="44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</row>
    <row r="367" spans="1:29" ht="15.75" x14ac:dyDescent="0.25">
      <c r="A367" s="44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</row>
    <row r="368" spans="1:29" ht="15.75" x14ac:dyDescent="0.25">
      <c r="A368" s="44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</row>
    <row r="369" spans="1:29" ht="15.75" x14ac:dyDescent="0.25">
      <c r="A369" s="44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</row>
    <row r="370" spans="1:29" ht="15.75" x14ac:dyDescent="0.25">
      <c r="A370" s="44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</row>
    <row r="371" spans="1:29" ht="15.75" x14ac:dyDescent="0.25">
      <c r="A371" s="44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</row>
    <row r="372" spans="1:29" ht="15.75" x14ac:dyDescent="0.25">
      <c r="A372" s="44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</row>
    <row r="373" spans="1:29" ht="15.75" x14ac:dyDescent="0.25">
      <c r="A373" s="44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</row>
    <row r="374" spans="1:29" ht="15.75" x14ac:dyDescent="0.25">
      <c r="A374" s="44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</row>
    <row r="375" spans="1:29" ht="15.75" x14ac:dyDescent="0.25">
      <c r="A375" s="44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</row>
    <row r="376" spans="1:29" ht="15.75" x14ac:dyDescent="0.25">
      <c r="A376" s="44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</row>
    <row r="377" spans="1:29" ht="15.75" x14ac:dyDescent="0.25">
      <c r="A377" s="44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</row>
    <row r="378" spans="1:29" ht="15.75" x14ac:dyDescent="0.25">
      <c r="A378" s="44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</row>
    <row r="379" spans="1:29" ht="15.75" x14ac:dyDescent="0.25">
      <c r="A379" s="44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</row>
    <row r="380" spans="1:29" ht="15.75" x14ac:dyDescent="0.25">
      <c r="A380" s="44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</row>
    <row r="381" spans="1:29" ht="15.75" x14ac:dyDescent="0.25">
      <c r="A381" s="44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</row>
    <row r="382" spans="1:29" ht="15.75" x14ac:dyDescent="0.25">
      <c r="A382" s="44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</row>
    <row r="383" spans="1:29" ht="15.75" x14ac:dyDescent="0.25">
      <c r="A383" s="44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</row>
    <row r="384" spans="1:29" ht="15.75" x14ac:dyDescent="0.25">
      <c r="A384" s="44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</row>
    <row r="385" spans="1:29" ht="15.75" x14ac:dyDescent="0.25">
      <c r="A385" s="44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</row>
    <row r="386" spans="1:29" ht="15.75" x14ac:dyDescent="0.25">
      <c r="A386" s="44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</row>
    <row r="387" spans="1:29" ht="15.75" x14ac:dyDescent="0.25">
      <c r="A387" s="44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</row>
    <row r="388" spans="1:29" ht="15.75" x14ac:dyDescent="0.25">
      <c r="A388" s="44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</row>
    <row r="389" spans="1:29" ht="15.75" x14ac:dyDescent="0.25">
      <c r="A389" s="44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</row>
    <row r="390" spans="1:29" ht="15.75" x14ac:dyDescent="0.25">
      <c r="A390" s="44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</row>
    <row r="391" spans="1:29" ht="15.75" x14ac:dyDescent="0.25">
      <c r="A391" s="44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</row>
    <row r="392" spans="1:29" ht="15.75" x14ac:dyDescent="0.25">
      <c r="A392" s="44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</row>
    <row r="393" spans="1:29" ht="15.75" x14ac:dyDescent="0.25">
      <c r="A393" s="44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</row>
    <row r="394" spans="1:29" ht="15.75" x14ac:dyDescent="0.25">
      <c r="A394" s="44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</row>
    <row r="395" spans="1:29" ht="15.75" x14ac:dyDescent="0.25">
      <c r="A395" s="44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</row>
    <row r="396" spans="1:29" ht="15.75" x14ac:dyDescent="0.25">
      <c r="A396" s="44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</row>
    <row r="397" spans="1:29" ht="15.75" x14ac:dyDescent="0.25">
      <c r="A397" s="44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</row>
    <row r="398" spans="1:29" ht="15.75" x14ac:dyDescent="0.25">
      <c r="A398" s="44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</row>
    <row r="399" spans="1:29" ht="15.75" x14ac:dyDescent="0.25">
      <c r="A399" s="44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</row>
    <row r="400" spans="1:29" ht="15.75" x14ac:dyDescent="0.25">
      <c r="A400" s="44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</row>
    <row r="401" spans="1:29" ht="15.75" x14ac:dyDescent="0.25">
      <c r="A401" s="44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</row>
    <row r="402" spans="1:29" ht="15.75" x14ac:dyDescent="0.25">
      <c r="A402" s="44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</row>
    <row r="403" spans="1:29" ht="15.75" x14ac:dyDescent="0.25">
      <c r="A403" s="44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</row>
    <row r="404" spans="1:29" ht="15.75" x14ac:dyDescent="0.25">
      <c r="A404" s="44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</row>
    <row r="405" spans="1:29" ht="15.75" x14ac:dyDescent="0.25">
      <c r="A405" s="44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</row>
    <row r="406" spans="1:29" ht="15.75" x14ac:dyDescent="0.25">
      <c r="A406" s="44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</row>
    <row r="407" spans="1:29" ht="15.75" x14ac:dyDescent="0.25">
      <c r="A407" s="44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</row>
    <row r="408" spans="1:29" ht="15.75" x14ac:dyDescent="0.25">
      <c r="A408" s="44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</row>
    <row r="409" spans="1:29" ht="15.75" x14ac:dyDescent="0.25">
      <c r="A409" s="44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</row>
    <row r="410" spans="1:29" ht="15.75" x14ac:dyDescent="0.25">
      <c r="A410" s="44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</row>
    <row r="411" spans="1:29" ht="15.75" x14ac:dyDescent="0.25">
      <c r="A411" s="44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</row>
    <row r="412" spans="1:29" ht="15.75" x14ac:dyDescent="0.25">
      <c r="A412" s="44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</row>
    <row r="413" spans="1:29" ht="15.75" x14ac:dyDescent="0.25">
      <c r="A413" s="44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</row>
    <row r="414" spans="1:29" ht="15.75" x14ac:dyDescent="0.25">
      <c r="A414" s="44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</row>
    <row r="415" spans="1:29" ht="15.75" x14ac:dyDescent="0.25">
      <c r="A415" s="44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</row>
    <row r="416" spans="1:29" ht="15.75" x14ac:dyDescent="0.25">
      <c r="A416" s="44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</row>
    <row r="417" spans="1:29" ht="15.75" x14ac:dyDescent="0.25">
      <c r="A417" s="44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</row>
    <row r="418" spans="1:29" ht="15.75" x14ac:dyDescent="0.25">
      <c r="A418" s="44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</row>
    <row r="419" spans="1:29" ht="15.75" x14ac:dyDescent="0.25">
      <c r="A419" s="44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</row>
    <row r="420" spans="1:29" ht="15.75" x14ac:dyDescent="0.25">
      <c r="A420" s="44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</row>
    <row r="421" spans="1:29" ht="15.75" x14ac:dyDescent="0.25">
      <c r="A421" s="44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</row>
    <row r="422" spans="1:29" ht="15.75" x14ac:dyDescent="0.25">
      <c r="A422" s="44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</row>
    <row r="423" spans="1:29" ht="15.75" x14ac:dyDescent="0.25">
      <c r="A423" s="44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</row>
    <row r="424" spans="1:29" ht="15.75" x14ac:dyDescent="0.25">
      <c r="A424" s="44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</row>
    <row r="425" spans="1:29" ht="15.75" x14ac:dyDescent="0.25">
      <c r="A425" s="44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</row>
    <row r="426" spans="1:29" ht="15.75" x14ac:dyDescent="0.25">
      <c r="A426" s="44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</row>
    <row r="427" spans="1:29" ht="15.75" x14ac:dyDescent="0.25">
      <c r="A427" s="44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</row>
    <row r="428" spans="1:29" ht="15.75" x14ac:dyDescent="0.25">
      <c r="A428" s="44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</row>
    <row r="429" spans="1:29" ht="15.75" x14ac:dyDescent="0.25">
      <c r="A429" s="44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</row>
    <row r="430" spans="1:29" ht="15.75" x14ac:dyDescent="0.25">
      <c r="A430" s="44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</row>
    <row r="431" spans="1:29" ht="15.75" x14ac:dyDescent="0.25">
      <c r="A431" s="44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</row>
    <row r="432" spans="1:29" ht="15.75" x14ac:dyDescent="0.25">
      <c r="A432" s="44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</row>
    <row r="433" spans="1:29" ht="15.75" x14ac:dyDescent="0.25">
      <c r="A433" s="44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</row>
    <row r="434" spans="1:29" ht="15.75" x14ac:dyDescent="0.25">
      <c r="A434" s="44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</row>
    <row r="435" spans="1:29" ht="15.75" x14ac:dyDescent="0.25">
      <c r="A435" s="44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</row>
    <row r="436" spans="1:29" ht="15.75" x14ac:dyDescent="0.25">
      <c r="A436" s="44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</row>
    <row r="437" spans="1:29" ht="15.75" x14ac:dyDescent="0.25">
      <c r="A437" s="44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</row>
    <row r="438" spans="1:29" ht="15.75" x14ac:dyDescent="0.25">
      <c r="A438" s="44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</row>
    <row r="439" spans="1:29" ht="15.75" x14ac:dyDescent="0.25">
      <c r="A439" s="44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</row>
    <row r="440" spans="1:29" ht="15.75" x14ac:dyDescent="0.25">
      <c r="A440" s="44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</row>
    <row r="441" spans="1:29" ht="15.75" x14ac:dyDescent="0.25">
      <c r="A441" s="44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</row>
    <row r="442" spans="1:29" ht="15.75" x14ac:dyDescent="0.25">
      <c r="A442" s="44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</row>
    <row r="443" spans="1:29" ht="15.75" x14ac:dyDescent="0.25">
      <c r="A443" s="44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</row>
    <row r="444" spans="1:29" ht="15.75" x14ac:dyDescent="0.25">
      <c r="A444" s="44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</row>
    <row r="445" spans="1:29" ht="15.75" x14ac:dyDescent="0.25">
      <c r="A445" s="44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</row>
    <row r="446" spans="1:29" ht="15.75" x14ac:dyDescent="0.25">
      <c r="A446" s="44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</row>
    <row r="447" spans="1:29" ht="15.75" x14ac:dyDescent="0.25">
      <c r="A447" s="44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</row>
    <row r="448" spans="1:29" ht="15.75" x14ac:dyDescent="0.25">
      <c r="A448" s="44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</row>
    <row r="449" spans="1:29" ht="15.75" x14ac:dyDescent="0.25">
      <c r="A449" s="44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</row>
    <row r="450" spans="1:29" ht="15.75" x14ac:dyDescent="0.25">
      <c r="A450" s="44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</row>
    <row r="451" spans="1:29" ht="15.75" x14ac:dyDescent="0.25">
      <c r="A451" s="44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</row>
    <row r="452" spans="1:29" ht="15.75" x14ac:dyDescent="0.25">
      <c r="A452" s="44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</row>
    <row r="453" spans="1:29" ht="15.75" x14ac:dyDescent="0.25">
      <c r="A453" s="44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</row>
    <row r="454" spans="1:29" ht="15.75" x14ac:dyDescent="0.25">
      <c r="A454" s="44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</row>
    <row r="455" spans="1:29" ht="15.75" x14ac:dyDescent="0.25">
      <c r="A455" s="44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</row>
    <row r="456" spans="1:29" ht="15.75" x14ac:dyDescent="0.25">
      <c r="A456" s="44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</row>
    <row r="457" spans="1:29" ht="15.75" x14ac:dyDescent="0.25">
      <c r="A457" s="44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</row>
    <row r="458" spans="1:29" ht="15.75" x14ac:dyDescent="0.25">
      <c r="A458" s="44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</row>
    <row r="459" spans="1:29" ht="15.75" x14ac:dyDescent="0.25">
      <c r="A459" s="44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</row>
    <row r="460" spans="1:29" ht="15.75" x14ac:dyDescent="0.25">
      <c r="A460" s="44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</row>
    <row r="461" spans="1:29" ht="15.75" x14ac:dyDescent="0.25">
      <c r="A461" s="44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</row>
    <row r="462" spans="1:29" ht="15.75" x14ac:dyDescent="0.25">
      <c r="A462" s="44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</row>
    <row r="463" spans="1:29" ht="15.75" x14ac:dyDescent="0.25">
      <c r="A463" s="44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</row>
    <row r="464" spans="1:29" ht="15.75" x14ac:dyDescent="0.25">
      <c r="A464" s="44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</row>
    <row r="465" spans="1:29" ht="15.75" x14ac:dyDescent="0.25">
      <c r="A465" s="44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</row>
    <row r="466" spans="1:29" ht="15.75" x14ac:dyDescent="0.25">
      <c r="A466" s="44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</row>
    <row r="467" spans="1:29" ht="15.75" x14ac:dyDescent="0.25">
      <c r="A467" s="44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</row>
    <row r="468" spans="1:29" ht="15.75" x14ac:dyDescent="0.25">
      <c r="A468" s="44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</row>
    <row r="469" spans="1:29" ht="15.75" x14ac:dyDescent="0.25">
      <c r="A469" s="44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</row>
    <row r="470" spans="1:29" ht="15.75" x14ac:dyDescent="0.25">
      <c r="A470" s="44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</row>
    <row r="471" spans="1:29" ht="15.75" x14ac:dyDescent="0.25">
      <c r="A471" s="44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</row>
    <row r="472" spans="1:29" ht="15.75" x14ac:dyDescent="0.25">
      <c r="A472" s="44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</row>
    <row r="473" spans="1:29" ht="15.75" x14ac:dyDescent="0.25">
      <c r="A473" s="44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</row>
    <row r="474" spans="1:29" ht="15.75" x14ac:dyDescent="0.25">
      <c r="A474" s="44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</row>
    <row r="475" spans="1:29" ht="15.75" x14ac:dyDescent="0.25">
      <c r="A475" s="44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</row>
    <row r="476" spans="1:29" ht="15.75" x14ac:dyDescent="0.25">
      <c r="A476" s="44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</row>
    <row r="477" spans="1:29" ht="15.75" x14ac:dyDescent="0.25">
      <c r="A477" s="44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</row>
    <row r="478" spans="1:29" ht="15.75" x14ac:dyDescent="0.25">
      <c r="A478" s="44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</row>
    <row r="479" spans="1:29" ht="15.75" x14ac:dyDescent="0.25">
      <c r="A479" s="44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</row>
    <row r="480" spans="1:29" ht="15.75" x14ac:dyDescent="0.25">
      <c r="A480" s="44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</row>
    <row r="481" spans="1:29" ht="15.75" x14ac:dyDescent="0.25">
      <c r="A481" s="44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</row>
    <row r="482" spans="1:29" ht="15.75" x14ac:dyDescent="0.25">
      <c r="A482" s="44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</row>
    <row r="483" spans="1:29" ht="15.75" x14ac:dyDescent="0.25">
      <c r="A483" s="44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</row>
    <row r="484" spans="1:29" ht="15.75" x14ac:dyDescent="0.25">
      <c r="A484" s="44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</row>
    <row r="485" spans="1:29" ht="15.75" x14ac:dyDescent="0.25">
      <c r="A485" s="44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</row>
    <row r="486" spans="1:29" ht="15.75" x14ac:dyDescent="0.25">
      <c r="A486" s="44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</row>
    <row r="487" spans="1:29" ht="15.75" x14ac:dyDescent="0.25">
      <c r="A487" s="44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</row>
    <row r="488" spans="1:29" ht="15.75" x14ac:dyDescent="0.25">
      <c r="A488" s="44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</row>
    <row r="489" spans="1:29" ht="15.75" x14ac:dyDescent="0.25">
      <c r="A489" s="44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</row>
    <row r="490" spans="1:29" ht="15.75" x14ac:dyDescent="0.25">
      <c r="A490" s="44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</row>
    <row r="491" spans="1:29" ht="15.75" x14ac:dyDescent="0.25">
      <c r="A491" s="44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</row>
    <row r="492" spans="1:29" ht="15.75" x14ac:dyDescent="0.25">
      <c r="A492" s="44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</row>
    <row r="493" spans="1:29" ht="15.75" x14ac:dyDescent="0.25">
      <c r="A493" s="44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</row>
    <row r="494" spans="1:29" ht="15.75" x14ac:dyDescent="0.25">
      <c r="A494" s="44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</row>
    <row r="495" spans="1:29" ht="15.75" x14ac:dyDescent="0.25">
      <c r="A495" s="44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</row>
    <row r="496" spans="1:29" ht="15.75" x14ac:dyDescent="0.25">
      <c r="A496" s="44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</row>
    <row r="497" spans="1:29" ht="15.75" x14ac:dyDescent="0.25">
      <c r="A497" s="44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</row>
    <row r="498" spans="1:29" ht="15.75" x14ac:dyDescent="0.25">
      <c r="A498" s="44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</row>
    <row r="499" spans="1:29" ht="15.75" x14ac:dyDescent="0.25">
      <c r="A499" s="44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</row>
    <row r="500" spans="1:29" ht="15.75" x14ac:dyDescent="0.25">
      <c r="A500" s="44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</row>
    <row r="501" spans="1:29" ht="15.75" x14ac:dyDescent="0.25">
      <c r="A501" s="44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</row>
    <row r="502" spans="1:29" ht="15.75" x14ac:dyDescent="0.25">
      <c r="A502" s="44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</row>
    <row r="503" spans="1:29" ht="15.75" x14ac:dyDescent="0.25">
      <c r="A503" s="44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</row>
    <row r="504" spans="1:29" ht="15.75" x14ac:dyDescent="0.25">
      <c r="A504" s="44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</row>
    <row r="505" spans="1:29" ht="15.75" x14ac:dyDescent="0.25">
      <c r="A505" s="44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</row>
    <row r="506" spans="1:29" ht="15.75" x14ac:dyDescent="0.25">
      <c r="A506" s="44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</row>
    <row r="507" spans="1:29" ht="15.75" x14ac:dyDescent="0.25">
      <c r="A507" s="44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</row>
    <row r="508" spans="1:29" ht="15.75" x14ac:dyDescent="0.25">
      <c r="A508" s="44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</row>
    <row r="509" spans="1:29" ht="15.75" x14ac:dyDescent="0.25">
      <c r="A509" s="44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</row>
    <row r="510" spans="1:29" ht="15.75" x14ac:dyDescent="0.25">
      <c r="A510" s="44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</row>
    <row r="511" spans="1:29" ht="15.75" x14ac:dyDescent="0.25">
      <c r="A511" s="44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</row>
    <row r="512" spans="1:29" ht="15.75" x14ac:dyDescent="0.25">
      <c r="A512" s="44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</row>
    <row r="513" spans="1:29" ht="15.75" x14ac:dyDescent="0.25">
      <c r="A513" s="44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</row>
    <row r="514" spans="1:29" ht="15.75" x14ac:dyDescent="0.25">
      <c r="A514" s="44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</row>
    <row r="515" spans="1:29" ht="15.75" x14ac:dyDescent="0.25">
      <c r="A515" s="44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</row>
    <row r="516" spans="1:29" ht="15.75" x14ac:dyDescent="0.25">
      <c r="A516" s="44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</row>
    <row r="517" spans="1:29" ht="15.75" x14ac:dyDescent="0.25">
      <c r="A517" s="44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</row>
    <row r="518" spans="1:29" ht="15.75" x14ac:dyDescent="0.25">
      <c r="A518" s="44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</row>
    <row r="519" spans="1:29" ht="15.75" x14ac:dyDescent="0.25">
      <c r="A519" s="44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</row>
    <row r="520" spans="1:29" ht="15.75" x14ac:dyDescent="0.25">
      <c r="A520" s="44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</row>
    <row r="521" spans="1:29" ht="15.75" x14ac:dyDescent="0.25">
      <c r="A521" s="44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</row>
    <row r="522" spans="1:29" ht="15.75" x14ac:dyDescent="0.25">
      <c r="A522" s="44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</row>
    <row r="523" spans="1:29" ht="15.75" x14ac:dyDescent="0.25">
      <c r="A523" s="44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</row>
    <row r="524" spans="1:29" ht="15.75" x14ac:dyDescent="0.25">
      <c r="A524" s="44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</row>
    <row r="525" spans="1:29" ht="15.75" x14ac:dyDescent="0.25">
      <c r="A525" s="44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</row>
    <row r="526" spans="1:29" ht="15.75" x14ac:dyDescent="0.25">
      <c r="A526" s="44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</row>
    <row r="527" spans="1:29" ht="15.75" x14ac:dyDescent="0.25">
      <c r="A527" s="44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</row>
    <row r="528" spans="1:29" ht="15.75" x14ac:dyDescent="0.25">
      <c r="A528" s="44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</row>
    <row r="529" spans="1:29" ht="15.75" x14ac:dyDescent="0.25">
      <c r="A529" s="44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</row>
    <row r="530" spans="1:29" ht="15.75" x14ac:dyDescent="0.25">
      <c r="A530" s="44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</row>
    <row r="531" spans="1:29" ht="15.75" x14ac:dyDescent="0.25">
      <c r="A531" s="44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</row>
    <row r="532" spans="1:29" ht="15.75" x14ac:dyDescent="0.25">
      <c r="A532" s="44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</row>
    <row r="533" spans="1:29" ht="15.75" x14ac:dyDescent="0.25">
      <c r="A533" s="44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</row>
    <row r="534" spans="1:29" ht="15.75" x14ac:dyDescent="0.25">
      <c r="A534" s="44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</row>
    <row r="535" spans="1:29" ht="15.75" x14ac:dyDescent="0.25">
      <c r="A535" s="44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</row>
    <row r="536" spans="1:29" ht="15.75" x14ac:dyDescent="0.25">
      <c r="A536" s="44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</row>
    <row r="537" spans="1:29" ht="15.75" x14ac:dyDescent="0.25">
      <c r="A537" s="44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</row>
    <row r="538" spans="1:29" ht="15.75" x14ac:dyDescent="0.25">
      <c r="A538" s="44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</row>
    <row r="539" spans="1:29" ht="15.75" x14ac:dyDescent="0.25">
      <c r="A539" s="44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</row>
    <row r="540" spans="1:29" ht="15.75" x14ac:dyDescent="0.25">
      <c r="A540" s="44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</row>
    <row r="541" spans="1:29" ht="15.75" x14ac:dyDescent="0.25">
      <c r="A541" s="44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</row>
    <row r="542" spans="1:29" ht="15.75" x14ac:dyDescent="0.25">
      <c r="A542" s="44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</row>
    <row r="543" spans="1:29" ht="15.75" x14ac:dyDescent="0.25">
      <c r="A543" s="44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</row>
    <row r="544" spans="1:29" ht="15.75" x14ac:dyDescent="0.25">
      <c r="A544" s="44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</row>
    <row r="545" spans="1:29" ht="15.75" x14ac:dyDescent="0.25">
      <c r="A545" s="44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</row>
    <row r="546" spans="1:29" ht="15.75" x14ac:dyDescent="0.25">
      <c r="A546" s="44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</row>
    <row r="547" spans="1:29" ht="15.75" x14ac:dyDescent="0.25">
      <c r="A547" s="44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</row>
    <row r="548" spans="1:29" ht="15.75" x14ac:dyDescent="0.25">
      <c r="A548" s="44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</row>
    <row r="549" spans="1:29" ht="15.75" x14ac:dyDescent="0.25">
      <c r="A549" s="44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</row>
    <row r="550" spans="1:29" ht="15.75" x14ac:dyDescent="0.25">
      <c r="A550" s="44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</row>
    <row r="551" spans="1:29" ht="15.75" x14ac:dyDescent="0.25">
      <c r="A551" s="44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</row>
    <row r="552" spans="1:29" ht="15.75" x14ac:dyDescent="0.25">
      <c r="A552" s="44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</row>
    <row r="553" spans="1:29" ht="15.75" x14ac:dyDescent="0.25">
      <c r="A553" s="44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</row>
    <row r="554" spans="1:29" ht="15.75" x14ac:dyDescent="0.25">
      <c r="A554" s="44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</row>
    <row r="555" spans="1:29" ht="15.75" x14ac:dyDescent="0.25">
      <c r="A555" s="44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</row>
    <row r="556" spans="1:29" ht="15.75" x14ac:dyDescent="0.25">
      <c r="A556" s="44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</row>
    <row r="557" spans="1:29" ht="15.75" x14ac:dyDescent="0.25">
      <c r="A557" s="44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</row>
    <row r="558" spans="1:29" ht="15.75" x14ac:dyDescent="0.25">
      <c r="A558" s="44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</row>
    <row r="559" spans="1:29" ht="15.75" x14ac:dyDescent="0.25">
      <c r="A559" s="44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</row>
    <row r="560" spans="1:29" ht="15.75" x14ac:dyDescent="0.25">
      <c r="A560" s="44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</row>
    <row r="561" spans="1:29" ht="15.75" x14ac:dyDescent="0.25">
      <c r="A561" s="44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</row>
    <row r="562" spans="1:29" ht="15.75" x14ac:dyDescent="0.25">
      <c r="A562" s="44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</row>
    <row r="563" spans="1:29" ht="15.75" x14ac:dyDescent="0.25">
      <c r="A563" s="44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</row>
    <row r="564" spans="1:29" ht="15.75" x14ac:dyDescent="0.25">
      <c r="A564" s="44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</row>
    <row r="565" spans="1:29" ht="15.75" x14ac:dyDescent="0.25">
      <c r="A565" s="44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</row>
    <row r="566" spans="1:29" ht="15.75" x14ac:dyDescent="0.25">
      <c r="A566" s="44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</row>
    <row r="567" spans="1:29" ht="15.75" x14ac:dyDescent="0.25">
      <c r="A567" s="44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</row>
    <row r="568" spans="1:29" ht="15.75" x14ac:dyDescent="0.25">
      <c r="A568" s="44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</row>
    <row r="569" spans="1:29" ht="15.75" x14ac:dyDescent="0.25">
      <c r="A569" s="44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</row>
    <row r="570" spans="1:29" ht="15.75" x14ac:dyDescent="0.25">
      <c r="A570" s="44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</row>
    <row r="571" spans="1:29" ht="15.75" x14ac:dyDescent="0.25">
      <c r="A571" s="44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</row>
    <row r="572" spans="1:29" ht="15.75" x14ac:dyDescent="0.25">
      <c r="A572" s="44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</row>
    <row r="573" spans="1:29" ht="15.75" x14ac:dyDescent="0.25">
      <c r="A573" s="44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</row>
    <row r="574" spans="1:29" ht="15.75" x14ac:dyDescent="0.25">
      <c r="A574" s="44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</row>
    <row r="575" spans="1:29" ht="15.75" x14ac:dyDescent="0.25">
      <c r="A575" s="44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</row>
    <row r="576" spans="1:29" ht="15.75" x14ac:dyDescent="0.25">
      <c r="A576" s="44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</row>
    <row r="577" spans="1:29" ht="15.75" x14ac:dyDescent="0.25">
      <c r="A577" s="44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</row>
    <row r="578" spans="1:29" ht="15.75" x14ac:dyDescent="0.25">
      <c r="A578" s="44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</row>
    <row r="579" spans="1:29" ht="15.75" x14ac:dyDescent="0.25">
      <c r="A579" s="44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</row>
    <row r="580" spans="1:29" ht="15.75" x14ac:dyDescent="0.25">
      <c r="A580" s="44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</row>
    <row r="581" spans="1:29" ht="15.75" x14ac:dyDescent="0.25">
      <c r="A581" s="44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</row>
    <row r="582" spans="1:29" ht="15.75" x14ac:dyDescent="0.25">
      <c r="A582" s="44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</row>
    <row r="583" spans="1:29" ht="15.75" x14ac:dyDescent="0.25">
      <c r="A583" s="44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</row>
    <row r="584" spans="1:29" ht="15.75" x14ac:dyDescent="0.25">
      <c r="A584" s="44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</row>
    <row r="585" spans="1:29" ht="15.75" x14ac:dyDescent="0.25">
      <c r="A585" s="44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</row>
    <row r="586" spans="1:29" ht="15.75" x14ac:dyDescent="0.25">
      <c r="A586" s="44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</row>
    <row r="587" spans="1:29" ht="15.75" x14ac:dyDescent="0.25">
      <c r="A587" s="44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</row>
    <row r="588" spans="1:29" ht="15.75" x14ac:dyDescent="0.25">
      <c r="A588" s="44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</row>
    <row r="589" spans="1:29" ht="15.75" x14ac:dyDescent="0.25">
      <c r="A589" s="44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</row>
    <row r="590" spans="1:29" ht="15.75" x14ac:dyDescent="0.25">
      <c r="A590" s="44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</row>
    <row r="591" spans="1:29" ht="15.75" x14ac:dyDescent="0.25">
      <c r="A591" s="44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</row>
    <row r="592" spans="1:29" ht="15.75" x14ac:dyDescent="0.25">
      <c r="A592" s="44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</row>
    <row r="593" spans="1:29" ht="15.75" x14ac:dyDescent="0.25">
      <c r="A593" s="44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</row>
    <row r="594" spans="1:29" ht="15.75" x14ac:dyDescent="0.25">
      <c r="A594" s="44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</row>
    <row r="595" spans="1:29" ht="15.75" x14ac:dyDescent="0.25">
      <c r="A595" s="44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</row>
    <row r="596" spans="1:29" ht="15.75" x14ac:dyDescent="0.25">
      <c r="A596" s="44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</row>
    <row r="597" spans="1:29" ht="15.75" x14ac:dyDescent="0.25">
      <c r="A597" s="44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</row>
    <row r="598" spans="1:29" ht="15.75" x14ac:dyDescent="0.25">
      <c r="A598" s="44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</row>
    <row r="599" spans="1:29" ht="15.75" x14ac:dyDescent="0.25">
      <c r="A599" s="44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</row>
    <row r="600" spans="1:29" ht="15.75" x14ac:dyDescent="0.25">
      <c r="A600" s="44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</row>
    <row r="601" spans="1:29" ht="15.75" x14ac:dyDescent="0.25">
      <c r="A601" s="44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</row>
    <row r="602" spans="1:29" ht="15.75" x14ac:dyDescent="0.25">
      <c r="A602" s="44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</row>
    <row r="603" spans="1:29" ht="15.75" x14ac:dyDescent="0.25">
      <c r="A603" s="44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</row>
    <row r="604" spans="1:29" ht="15.75" x14ac:dyDescent="0.25">
      <c r="A604" s="44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</row>
    <row r="605" spans="1:29" ht="15.75" x14ac:dyDescent="0.25">
      <c r="A605" s="44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</row>
    <row r="606" spans="1:29" ht="15.75" x14ac:dyDescent="0.25">
      <c r="A606" s="44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</row>
    <row r="607" spans="1:29" ht="15.75" x14ac:dyDescent="0.25">
      <c r="A607" s="44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</row>
    <row r="608" spans="1:29" ht="15.75" x14ac:dyDescent="0.25">
      <c r="A608" s="44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</row>
    <row r="609" spans="1:29" ht="15.75" x14ac:dyDescent="0.25">
      <c r="A609" s="44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</row>
    <row r="610" spans="1:29" ht="15.75" x14ac:dyDescent="0.25">
      <c r="A610" s="44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</row>
    <row r="611" spans="1:29" ht="15.75" x14ac:dyDescent="0.25">
      <c r="A611" s="44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</row>
    <row r="612" spans="1:29" ht="15.75" x14ac:dyDescent="0.25">
      <c r="A612" s="44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</row>
    <row r="613" spans="1:29" ht="15.75" x14ac:dyDescent="0.25">
      <c r="A613" s="44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</row>
    <row r="614" spans="1:29" ht="15.75" x14ac:dyDescent="0.25">
      <c r="A614" s="44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</row>
    <row r="615" spans="1:29" ht="15.75" x14ac:dyDescent="0.25">
      <c r="A615" s="44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</row>
    <row r="616" spans="1:29" ht="15.75" x14ac:dyDescent="0.25">
      <c r="A616" s="44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</row>
    <row r="617" spans="1:29" ht="15.75" x14ac:dyDescent="0.25">
      <c r="A617" s="44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</row>
    <row r="618" spans="1:29" ht="15.75" x14ac:dyDescent="0.25">
      <c r="A618" s="44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</row>
    <row r="619" spans="1:29" ht="15.75" x14ac:dyDescent="0.25">
      <c r="A619" s="44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</row>
    <row r="620" spans="1:29" ht="15.75" x14ac:dyDescent="0.25">
      <c r="A620" s="44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</row>
    <row r="621" spans="1:29" ht="15.75" x14ac:dyDescent="0.25">
      <c r="A621" s="44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</row>
    <row r="622" spans="1:29" ht="15.75" x14ac:dyDescent="0.25">
      <c r="A622" s="44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</row>
    <row r="623" spans="1:29" ht="15.75" x14ac:dyDescent="0.25">
      <c r="A623" s="44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</row>
    <row r="624" spans="1:29" ht="15.75" x14ac:dyDescent="0.25">
      <c r="A624" s="44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</row>
    <row r="625" spans="1:29" ht="15.75" x14ac:dyDescent="0.25">
      <c r="A625" s="44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</row>
    <row r="626" spans="1:29" ht="15.75" x14ac:dyDescent="0.25">
      <c r="A626" s="44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</row>
    <row r="627" spans="1:29" ht="15.75" x14ac:dyDescent="0.25">
      <c r="A627" s="44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</row>
    <row r="628" spans="1:29" ht="15.75" x14ac:dyDescent="0.25">
      <c r="A628" s="44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</row>
    <row r="629" spans="1:29" ht="15.75" x14ac:dyDescent="0.25">
      <c r="A629" s="44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</row>
    <row r="630" spans="1:29" ht="15.75" x14ac:dyDescent="0.25">
      <c r="A630" s="44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</row>
    <row r="631" spans="1:29" ht="15.75" x14ac:dyDescent="0.25">
      <c r="A631" s="44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</row>
    <row r="632" spans="1:29" ht="15.75" x14ac:dyDescent="0.25">
      <c r="A632" s="44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</row>
    <row r="633" spans="1:29" ht="15.75" x14ac:dyDescent="0.25">
      <c r="A633" s="44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</row>
    <row r="634" spans="1:29" ht="15.75" x14ac:dyDescent="0.25">
      <c r="A634" s="44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</row>
    <row r="635" spans="1:29" ht="15.75" x14ac:dyDescent="0.25">
      <c r="A635" s="44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</row>
    <row r="636" spans="1:29" ht="15.75" x14ac:dyDescent="0.25">
      <c r="A636" s="44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</row>
    <row r="637" spans="1:29" ht="15.75" x14ac:dyDescent="0.25">
      <c r="A637" s="44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</row>
    <row r="638" spans="1:29" ht="15.75" x14ac:dyDescent="0.25">
      <c r="A638" s="44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</row>
    <row r="639" spans="1:29" ht="15.75" x14ac:dyDescent="0.25">
      <c r="A639" s="44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</row>
    <row r="640" spans="1:29" ht="15.75" x14ac:dyDescent="0.25">
      <c r="A640" s="44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</row>
    <row r="641" spans="1:29" ht="15.75" x14ac:dyDescent="0.25">
      <c r="A641" s="44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</row>
    <row r="642" spans="1:29" ht="15.75" x14ac:dyDescent="0.25">
      <c r="A642" s="44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</row>
    <row r="643" spans="1:29" ht="15.75" x14ac:dyDescent="0.25">
      <c r="A643" s="44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</row>
    <row r="644" spans="1:29" ht="15.75" x14ac:dyDescent="0.25">
      <c r="A644" s="44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</row>
    <row r="645" spans="1:29" ht="15.75" x14ac:dyDescent="0.25">
      <c r="A645" s="44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</row>
    <row r="646" spans="1:29" ht="15.75" x14ac:dyDescent="0.25">
      <c r="A646" s="44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</row>
    <row r="647" spans="1:29" ht="15.75" x14ac:dyDescent="0.25">
      <c r="A647" s="44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</row>
    <row r="648" spans="1:29" ht="15.75" x14ac:dyDescent="0.25">
      <c r="A648" s="44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</row>
    <row r="649" spans="1:29" ht="15.75" x14ac:dyDescent="0.25">
      <c r="A649" s="44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</row>
    <row r="650" spans="1:29" ht="15.75" x14ac:dyDescent="0.25">
      <c r="A650" s="44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</row>
    <row r="651" spans="1:29" ht="15.75" x14ac:dyDescent="0.25">
      <c r="A651" s="44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</row>
    <row r="652" spans="1:29" ht="15.75" x14ac:dyDescent="0.25">
      <c r="A652" s="44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</row>
    <row r="653" spans="1:29" ht="15.75" x14ac:dyDescent="0.25">
      <c r="A653" s="44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</row>
    <row r="654" spans="1:29" ht="15.75" x14ac:dyDescent="0.25">
      <c r="A654" s="44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</row>
    <row r="655" spans="1:29" ht="15.75" x14ac:dyDescent="0.25">
      <c r="A655" s="44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</row>
    <row r="656" spans="1:29" ht="15.75" x14ac:dyDescent="0.25">
      <c r="A656" s="44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</row>
    <row r="657" spans="1:29" ht="15.75" x14ac:dyDescent="0.25">
      <c r="A657" s="44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</row>
    <row r="658" spans="1:29" ht="15.75" x14ac:dyDescent="0.25">
      <c r="A658" s="44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</row>
    <row r="659" spans="1:29" ht="15.75" x14ac:dyDescent="0.25">
      <c r="A659" s="44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</row>
    <row r="660" spans="1:29" ht="15.75" x14ac:dyDescent="0.25">
      <c r="A660" s="44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</row>
    <row r="661" spans="1:29" ht="15.75" x14ac:dyDescent="0.25">
      <c r="A661" s="44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</row>
    <row r="662" spans="1:29" ht="15.75" x14ac:dyDescent="0.25">
      <c r="A662" s="44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</row>
    <row r="663" spans="1:29" ht="15.75" x14ac:dyDescent="0.25">
      <c r="A663" s="44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</row>
    <row r="664" spans="1:29" ht="15.75" x14ac:dyDescent="0.25">
      <c r="A664" s="44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</row>
    <row r="665" spans="1:29" ht="15.75" x14ac:dyDescent="0.25">
      <c r="A665" s="44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</row>
    <row r="666" spans="1:29" ht="15.75" x14ac:dyDescent="0.25">
      <c r="A666" s="44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</row>
    <row r="667" spans="1:29" ht="15.75" x14ac:dyDescent="0.25">
      <c r="A667" s="44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</row>
    <row r="668" spans="1:29" ht="15.75" x14ac:dyDescent="0.25">
      <c r="A668" s="44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</row>
    <row r="669" spans="1:29" ht="15.75" x14ac:dyDescent="0.25">
      <c r="A669" s="44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</row>
    <row r="670" spans="1:29" ht="15.75" x14ac:dyDescent="0.25">
      <c r="A670" s="44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</row>
    <row r="671" spans="1:29" ht="15.75" x14ac:dyDescent="0.25">
      <c r="A671" s="44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</row>
    <row r="672" spans="1:29" ht="15.75" x14ac:dyDescent="0.25">
      <c r="A672" s="44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</row>
    <row r="673" spans="1:29" ht="15.75" x14ac:dyDescent="0.25">
      <c r="A673" s="44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</row>
    <row r="674" spans="1:29" ht="15.75" x14ac:dyDescent="0.25">
      <c r="A674" s="44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</row>
    <row r="675" spans="1:29" ht="15.75" x14ac:dyDescent="0.25">
      <c r="A675" s="44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</row>
    <row r="676" spans="1:29" ht="15.75" x14ac:dyDescent="0.25">
      <c r="A676" s="44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</row>
    <row r="677" spans="1:29" ht="15.75" x14ac:dyDescent="0.25">
      <c r="A677" s="44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</row>
    <row r="678" spans="1:29" ht="15.75" x14ac:dyDescent="0.25">
      <c r="A678" s="44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</row>
    <row r="679" spans="1:29" ht="15.75" x14ac:dyDescent="0.25">
      <c r="A679" s="44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</row>
    <row r="680" spans="1:29" ht="15.75" x14ac:dyDescent="0.25">
      <c r="A680" s="44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</row>
    <row r="681" spans="1:29" ht="15.75" x14ac:dyDescent="0.25">
      <c r="A681" s="44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</row>
    <row r="682" spans="1:29" ht="15.75" x14ac:dyDescent="0.25">
      <c r="A682" s="44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</row>
    <row r="683" spans="1:29" ht="15.75" x14ac:dyDescent="0.25">
      <c r="A683" s="44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</row>
    <row r="684" spans="1:29" ht="15.75" x14ac:dyDescent="0.25">
      <c r="A684" s="44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</row>
    <row r="685" spans="1:29" ht="15.75" x14ac:dyDescent="0.25">
      <c r="A685" s="44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</row>
    <row r="686" spans="1:29" ht="15.75" x14ac:dyDescent="0.25">
      <c r="A686" s="44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</row>
    <row r="687" spans="1:29" ht="15.75" x14ac:dyDescent="0.25">
      <c r="A687" s="44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</row>
    <row r="688" spans="1:29" ht="15.75" x14ac:dyDescent="0.25">
      <c r="A688" s="44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</row>
    <row r="689" spans="1:29" ht="15.75" x14ac:dyDescent="0.25">
      <c r="A689" s="44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</row>
    <row r="690" spans="1:29" ht="15.75" x14ac:dyDescent="0.25">
      <c r="A690" s="44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</row>
    <row r="691" spans="1:29" ht="15.75" x14ac:dyDescent="0.25">
      <c r="A691" s="44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</row>
    <row r="692" spans="1:29" ht="15.75" x14ac:dyDescent="0.25">
      <c r="A692" s="44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</row>
    <row r="693" spans="1:29" ht="15.75" x14ac:dyDescent="0.25">
      <c r="A693" s="44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</row>
    <row r="694" spans="1:29" ht="15.75" x14ac:dyDescent="0.25">
      <c r="A694" s="44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</row>
    <row r="695" spans="1:29" ht="15.75" x14ac:dyDescent="0.25">
      <c r="A695" s="44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</row>
    <row r="696" spans="1:29" ht="15.75" x14ac:dyDescent="0.25">
      <c r="A696" s="44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</row>
    <row r="697" spans="1:29" ht="15.75" x14ac:dyDescent="0.25">
      <c r="A697" s="44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</row>
    <row r="698" spans="1:29" ht="15.75" x14ac:dyDescent="0.25">
      <c r="A698" s="44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</row>
    <row r="699" spans="1:29" ht="15.75" x14ac:dyDescent="0.25">
      <c r="A699" s="44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</row>
    <row r="700" spans="1:29" ht="15.75" x14ac:dyDescent="0.25">
      <c r="A700" s="44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</row>
    <row r="701" spans="1:29" ht="15.75" x14ac:dyDescent="0.25">
      <c r="A701" s="44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</row>
    <row r="702" spans="1:29" ht="15.75" x14ac:dyDescent="0.25">
      <c r="A702" s="44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</row>
    <row r="703" spans="1:29" ht="15.75" x14ac:dyDescent="0.25">
      <c r="A703" s="44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</row>
    <row r="704" spans="1:29" ht="15.75" x14ac:dyDescent="0.25">
      <c r="A704" s="44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</row>
    <row r="705" spans="1:29" ht="15.75" x14ac:dyDescent="0.25">
      <c r="A705" s="44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</row>
    <row r="706" spans="1:29" ht="15.75" x14ac:dyDescent="0.25">
      <c r="A706" s="44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</row>
    <row r="707" spans="1:29" ht="15.75" x14ac:dyDescent="0.25">
      <c r="A707" s="44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</row>
    <row r="708" spans="1:29" ht="15.75" x14ac:dyDescent="0.25">
      <c r="A708" s="44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</row>
    <row r="709" spans="1:29" ht="15.75" x14ac:dyDescent="0.25">
      <c r="A709" s="44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</row>
    <row r="710" spans="1:29" ht="15.75" x14ac:dyDescent="0.25">
      <c r="A710" s="44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</row>
    <row r="711" spans="1:29" ht="15.75" x14ac:dyDescent="0.25">
      <c r="A711" s="44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</row>
    <row r="712" spans="1:29" ht="15.75" x14ac:dyDescent="0.25">
      <c r="A712" s="44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</row>
    <row r="713" spans="1:29" ht="15.75" x14ac:dyDescent="0.25">
      <c r="A713" s="44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</row>
    <row r="714" spans="1:29" ht="15.75" x14ac:dyDescent="0.25">
      <c r="A714" s="44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</row>
    <row r="715" spans="1:29" ht="15.75" x14ac:dyDescent="0.25">
      <c r="A715" s="44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</row>
    <row r="716" spans="1:29" ht="15.75" x14ac:dyDescent="0.25">
      <c r="A716" s="44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</row>
    <row r="717" spans="1:29" ht="15.75" x14ac:dyDescent="0.25">
      <c r="A717" s="44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</row>
    <row r="718" spans="1:29" ht="15.75" x14ac:dyDescent="0.25">
      <c r="A718" s="44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</row>
    <row r="719" spans="1:29" ht="15.75" x14ac:dyDescent="0.25">
      <c r="A719" s="44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</row>
    <row r="720" spans="1:29" ht="15.75" x14ac:dyDescent="0.25">
      <c r="A720" s="44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</row>
    <row r="721" spans="1:29" ht="15.75" x14ac:dyDescent="0.25">
      <c r="A721" s="44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</row>
    <row r="722" spans="1:29" ht="15.75" x14ac:dyDescent="0.25">
      <c r="A722" s="44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</row>
    <row r="723" spans="1:29" ht="15.75" x14ac:dyDescent="0.25">
      <c r="A723" s="44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</row>
    <row r="724" spans="1:29" ht="15.75" x14ac:dyDescent="0.25">
      <c r="A724" s="44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</row>
    <row r="725" spans="1:29" ht="15.75" x14ac:dyDescent="0.25">
      <c r="A725" s="44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</row>
    <row r="726" spans="1:29" ht="15.75" x14ac:dyDescent="0.25">
      <c r="A726" s="44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</row>
    <row r="727" spans="1:29" ht="15.75" x14ac:dyDescent="0.25">
      <c r="A727" s="44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</row>
    <row r="728" spans="1:29" ht="15.75" x14ac:dyDescent="0.25">
      <c r="A728" s="44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</row>
    <row r="729" spans="1:29" ht="15.75" x14ac:dyDescent="0.25">
      <c r="A729" s="44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</row>
    <row r="730" spans="1:29" ht="15.75" x14ac:dyDescent="0.25">
      <c r="A730" s="44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</row>
    <row r="731" spans="1:29" ht="15.75" x14ac:dyDescent="0.25">
      <c r="A731" s="44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</row>
    <row r="732" spans="1:29" ht="15.75" x14ac:dyDescent="0.25">
      <c r="A732" s="44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</row>
    <row r="733" spans="1:29" ht="15.75" x14ac:dyDescent="0.25">
      <c r="A733" s="44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</row>
    <row r="734" spans="1:29" ht="15.75" x14ac:dyDescent="0.25">
      <c r="A734" s="44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</row>
    <row r="735" spans="1:29" ht="15.75" x14ac:dyDescent="0.25">
      <c r="A735" s="44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</row>
    <row r="736" spans="1:29" ht="15.75" x14ac:dyDescent="0.25">
      <c r="A736" s="44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</row>
    <row r="737" spans="1:29" ht="15.75" x14ac:dyDescent="0.25">
      <c r="A737" s="44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</row>
    <row r="738" spans="1:29" ht="15.75" x14ac:dyDescent="0.25">
      <c r="A738" s="44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</row>
    <row r="739" spans="1:29" ht="15.75" x14ac:dyDescent="0.25">
      <c r="A739" s="44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</row>
    <row r="740" spans="1:29" ht="15.75" x14ac:dyDescent="0.25">
      <c r="A740" s="44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</row>
    <row r="741" spans="1:29" ht="15.75" x14ac:dyDescent="0.25">
      <c r="A741" s="44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</row>
    <row r="742" spans="1:29" ht="15.75" x14ac:dyDescent="0.25">
      <c r="A742" s="44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</row>
    <row r="743" spans="1:29" ht="15.75" x14ac:dyDescent="0.25">
      <c r="A743" s="44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</row>
    <row r="744" spans="1:29" ht="15.75" x14ac:dyDescent="0.25">
      <c r="A744" s="44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</row>
    <row r="745" spans="1:29" ht="15.75" x14ac:dyDescent="0.25">
      <c r="A745" s="44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</row>
    <row r="746" spans="1:29" ht="15.75" x14ac:dyDescent="0.25">
      <c r="A746" s="44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</row>
    <row r="747" spans="1:29" ht="15.75" x14ac:dyDescent="0.25">
      <c r="A747" s="44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</row>
    <row r="748" spans="1:29" ht="15.75" x14ac:dyDescent="0.25">
      <c r="A748" s="44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</row>
    <row r="749" spans="1:29" ht="15.75" x14ac:dyDescent="0.25">
      <c r="A749" s="44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</row>
    <row r="750" spans="1:29" ht="15.75" x14ac:dyDescent="0.25">
      <c r="A750" s="44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</row>
    <row r="751" spans="1:29" ht="15.75" x14ac:dyDescent="0.25">
      <c r="A751" s="44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</row>
    <row r="752" spans="1:29" ht="15.75" x14ac:dyDescent="0.25">
      <c r="A752" s="44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</row>
    <row r="753" spans="1:29" ht="15.75" x14ac:dyDescent="0.25">
      <c r="A753" s="44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</row>
    <row r="754" spans="1:29" ht="15.75" x14ac:dyDescent="0.25">
      <c r="A754" s="44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</row>
    <row r="755" spans="1:29" ht="15.75" x14ac:dyDescent="0.25">
      <c r="A755" s="44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</row>
    <row r="756" spans="1:29" ht="15.75" x14ac:dyDescent="0.25">
      <c r="A756" s="44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</row>
    <row r="757" spans="1:29" ht="15.75" x14ac:dyDescent="0.25">
      <c r="A757" s="44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</row>
    <row r="758" spans="1:29" ht="15.75" x14ac:dyDescent="0.25">
      <c r="A758" s="44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</row>
    <row r="759" spans="1:29" ht="15.75" x14ac:dyDescent="0.25">
      <c r="A759" s="44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</row>
    <row r="760" spans="1:29" ht="15.75" x14ac:dyDescent="0.25">
      <c r="A760" s="44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</row>
    <row r="761" spans="1:29" ht="15.75" x14ac:dyDescent="0.25">
      <c r="A761" s="44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</row>
    <row r="762" spans="1:29" ht="15.75" x14ac:dyDescent="0.25">
      <c r="A762" s="44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</row>
    <row r="763" spans="1:29" ht="15.75" x14ac:dyDescent="0.25">
      <c r="A763" s="44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</row>
    <row r="764" spans="1:29" ht="15.75" x14ac:dyDescent="0.25">
      <c r="A764" s="44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</row>
    <row r="765" spans="1:29" ht="15.75" x14ac:dyDescent="0.25">
      <c r="A765" s="44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</row>
    <row r="766" spans="1:29" ht="15.75" x14ac:dyDescent="0.25">
      <c r="A766" s="44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</row>
    <row r="767" spans="1:29" ht="15.75" x14ac:dyDescent="0.25">
      <c r="A767" s="44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</row>
    <row r="768" spans="1:29" ht="15.75" x14ac:dyDescent="0.25">
      <c r="A768" s="44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</row>
    <row r="769" spans="1:29" ht="15.75" x14ac:dyDescent="0.25">
      <c r="A769" s="44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</row>
    <row r="770" spans="1:29" ht="15.75" x14ac:dyDescent="0.25">
      <c r="A770" s="44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</row>
    <row r="771" spans="1:29" ht="15.75" x14ac:dyDescent="0.25">
      <c r="A771" s="44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</row>
    <row r="772" spans="1:29" ht="15.75" x14ac:dyDescent="0.25">
      <c r="A772" s="44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</row>
    <row r="773" spans="1:29" ht="15.75" x14ac:dyDescent="0.25">
      <c r="A773" s="44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</row>
    <row r="774" spans="1:29" ht="15.75" x14ac:dyDescent="0.25">
      <c r="A774" s="44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</row>
    <row r="775" spans="1:29" ht="15.75" x14ac:dyDescent="0.25">
      <c r="A775" s="44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</row>
    <row r="776" spans="1:29" ht="15.75" x14ac:dyDescent="0.25">
      <c r="A776" s="44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</row>
    <row r="777" spans="1:29" ht="15.75" x14ac:dyDescent="0.25">
      <c r="A777" s="44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</row>
    <row r="778" spans="1:29" ht="15.75" x14ac:dyDescent="0.25">
      <c r="A778" s="44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</row>
    <row r="779" spans="1:29" ht="15.75" x14ac:dyDescent="0.25">
      <c r="A779" s="44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</row>
    <row r="780" spans="1:29" ht="15.75" x14ac:dyDescent="0.25">
      <c r="A780" s="44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</row>
    <row r="781" spans="1:29" ht="15.75" x14ac:dyDescent="0.25">
      <c r="A781" s="44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</row>
    <row r="782" spans="1:29" ht="15.75" x14ac:dyDescent="0.25">
      <c r="A782" s="44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</row>
    <row r="783" spans="1:29" ht="15.75" x14ac:dyDescent="0.25">
      <c r="A783" s="44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</row>
    <row r="784" spans="1:29" ht="15.75" x14ac:dyDescent="0.25">
      <c r="A784" s="44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</row>
    <row r="785" spans="1:29" ht="15.75" x14ac:dyDescent="0.25">
      <c r="A785" s="44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</row>
    <row r="786" spans="1:29" ht="15.75" x14ac:dyDescent="0.25">
      <c r="A786" s="44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</row>
    <row r="787" spans="1:29" ht="15.75" x14ac:dyDescent="0.25">
      <c r="A787" s="44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</row>
    <row r="788" spans="1:29" ht="15.75" x14ac:dyDescent="0.25">
      <c r="A788" s="44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</row>
    <row r="789" spans="1:29" ht="15.75" x14ac:dyDescent="0.25">
      <c r="A789" s="44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</row>
    <row r="790" spans="1:29" ht="15.75" x14ac:dyDescent="0.25">
      <c r="A790" s="44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</row>
    <row r="791" spans="1:29" ht="15.75" x14ac:dyDescent="0.25">
      <c r="A791" s="44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</row>
    <row r="792" spans="1:29" ht="15.75" x14ac:dyDescent="0.25">
      <c r="A792" s="44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</row>
    <row r="793" spans="1:29" ht="15.75" x14ac:dyDescent="0.25">
      <c r="A793" s="44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</row>
    <row r="794" spans="1:29" ht="15.75" x14ac:dyDescent="0.25">
      <c r="A794" s="44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</row>
    <row r="795" spans="1:29" ht="15.75" x14ac:dyDescent="0.25">
      <c r="A795" s="44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</row>
    <row r="796" spans="1:29" ht="15.75" x14ac:dyDescent="0.25">
      <c r="A796" s="44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</row>
    <row r="797" spans="1:29" ht="15.75" x14ac:dyDescent="0.25">
      <c r="A797" s="44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</row>
    <row r="798" spans="1:29" ht="15.75" x14ac:dyDescent="0.25">
      <c r="A798" s="44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</row>
    <row r="799" spans="1:29" ht="15.75" x14ac:dyDescent="0.25">
      <c r="A799" s="44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</row>
    <row r="800" spans="1:29" ht="15.75" x14ac:dyDescent="0.25">
      <c r="A800" s="44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</row>
    <row r="801" spans="1:29" ht="15.75" x14ac:dyDescent="0.25">
      <c r="A801" s="44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</row>
    <row r="802" spans="1:29" ht="15.75" x14ac:dyDescent="0.25">
      <c r="A802" s="44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</row>
    <row r="803" spans="1:29" ht="15.75" x14ac:dyDescent="0.25">
      <c r="A803" s="44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</row>
    <row r="804" spans="1:29" ht="15.75" x14ac:dyDescent="0.25">
      <c r="A804" s="44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</row>
    <row r="805" spans="1:29" ht="15.75" x14ac:dyDescent="0.25">
      <c r="A805" s="44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</row>
    <row r="806" spans="1:29" ht="15.75" x14ac:dyDescent="0.25">
      <c r="A806" s="44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</row>
    <row r="807" spans="1:29" ht="15.75" x14ac:dyDescent="0.25">
      <c r="A807" s="44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</row>
    <row r="808" spans="1:29" ht="15.75" x14ac:dyDescent="0.25">
      <c r="A808" s="44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</row>
    <row r="809" spans="1:29" ht="15.75" x14ac:dyDescent="0.25">
      <c r="A809" s="44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</row>
    <row r="810" spans="1:29" ht="15.75" x14ac:dyDescent="0.25">
      <c r="A810" s="44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</row>
    <row r="811" spans="1:29" ht="15.75" x14ac:dyDescent="0.25">
      <c r="A811" s="44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</row>
    <row r="812" spans="1:29" ht="15.75" x14ac:dyDescent="0.25">
      <c r="A812" s="44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</row>
    <row r="813" spans="1:29" ht="15.75" x14ac:dyDescent="0.25">
      <c r="A813" s="44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</row>
    <row r="814" spans="1:29" ht="15.75" x14ac:dyDescent="0.25">
      <c r="A814" s="44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</row>
    <row r="815" spans="1:29" ht="15.75" x14ac:dyDescent="0.25">
      <c r="A815" s="44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</row>
    <row r="816" spans="1:29" ht="15.75" x14ac:dyDescent="0.25">
      <c r="A816" s="44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</row>
    <row r="817" spans="1:29" ht="15.75" x14ac:dyDescent="0.25">
      <c r="A817" s="44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</row>
    <row r="818" spans="1:29" ht="15.75" x14ac:dyDescent="0.25">
      <c r="A818" s="44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</row>
    <row r="819" spans="1:29" ht="15.75" x14ac:dyDescent="0.25">
      <c r="A819" s="44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</row>
    <row r="820" spans="1:29" ht="15.75" x14ac:dyDescent="0.25">
      <c r="A820" s="44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</row>
    <row r="821" spans="1:29" ht="15.75" x14ac:dyDescent="0.25">
      <c r="A821" s="44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</row>
    <row r="822" spans="1:29" ht="15.75" x14ac:dyDescent="0.25">
      <c r="A822" s="44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</row>
    <row r="823" spans="1:29" ht="15.75" x14ac:dyDescent="0.25">
      <c r="A823" s="44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</row>
    <row r="824" spans="1:29" ht="15.75" x14ac:dyDescent="0.25">
      <c r="A824" s="44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</row>
    <row r="825" spans="1:29" ht="15.75" x14ac:dyDescent="0.25">
      <c r="A825" s="44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</row>
    <row r="826" spans="1:29" ht="15.75" x14ac:dyDescent="0.25">
      <c r="A826" s="44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</row>
    <row r="827" spans="1:29" ht="15.75" x14ac:dyDescent="0.25">
      <c r="A827" s="44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</row>
    <row r="828" spans="1:29" ht="15.75" x14ac:dyDescent="0.25">
      <c r="A828" s="44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</row>
    <row r="829" spans="1:29" ht="15.75" x14ac:dyDescent="0.25">
      <c r="A829" s="44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</row>
    <row r="830" spans="1:29" ht="15.75" x14ac:dyDescent="0.25">
      <c r="A830" s="44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</row>
    <row r="831" spans="1:29" ht="15.75" x14ac:dyDescent="0.25">
      <c r="A831" s="44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</row>
    <row r="832" spans="1:29" ht="15.75" x14ac:dyDescent="0.25">
      <c r="A832" s="44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</row>
    <row r="833" spans="1:29" ht="15.75" x14ac:dyDescent="0.25">
      <c r="A833" s="44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</row>
    <row r="834" spans="1:29" ht="15.75" x14ac:dyDescent="0.25">
      <c r="A834" s="44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</row>
    <row r="835" spans="1:29" ht="15.75" x14ac:dyDescent="0.25">
      <c r="A835" s="44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</row>
    <row r="836" spans="1:29" ht="15.75" x14ac:dyDescent="0.25">
      <c r="A836" s="44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</row>
    <row r="837" spans="1:29" ht="15.75" x14ac:dyDescent="0.25">
      <c r="A837" s="44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</row>
    <row r="838" spans="1:29" ht="15.75" x14ac:dyDescent="0.25">
      <c r="A838" s="44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</row>
    <row r="839" spans="1:29" ht="15.75" x14ac:dyDescent="0.25">
      <c r="A839" s="44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</row>
    <row r="840" spans="1:29" ht="15.75" x14ac:dyDescent="0.25">
      <c r="A840" s="44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</row>
    <row r="841" spans="1:29" ht="15.75" x14ac:dyDescent="0.25">
      <c r="A841" s="44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</row>
    <row r="842" spans="1:29" ht="15.75" x14ac:dyDescent="0.25">
      <c r="A842" s="44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</row>
    <row r="843" spans="1:29" ht="15.75" x14ac:dyDescent="0.25">
      <c r="A843" s="44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</row>
    <row r="844" spans="1:29" ht="15.75" x14ac:dyDescent="0.25">
      <c r="A844" s="44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</row>
    <row r="845" spans="1:29" ht="15.75" x14ac:dyDescent="0.25">
      <c r="A845" s="44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</row>
    <row r="846" spans="1:29" ht="15.75" x14ac:dyDescent="0.25">
      <c r="A846" s="44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</row>
    <row r="847" spans="1:29" ht="15.75" x14ac:dyDescent="0.25">
      <c r="A847" s="44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</row>
    <row r="848" spans="1:29" ht="15.75" x14ac:dyDescent="0.25">
      <c r="A848" s="44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</row>
    <row r="849" spans="1:29" ht="15.75" x14ac:dyDescent="0.25">
      <c r="A849" s="44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</row>
    <row r="850" spans="1:29" ht="15.75" x14ac:dyDescent="0.25">
      <c r="A850" s="44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</row>
    <row r="851" spans="1:29" ht="15.75" x14ac:dyDescent="0.25">
      <c r="A851" s="44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</row>
    <row r="852" spans="1:29" ht="15.75" x14ac:dyDescent="0.25">
      <c r="A852" s="44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</row>
    <row r="853" spans="1:29" ht="15.75" x14ac:dyDescent="0.25">
      <c r="A853" s="44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</row>
    <row r="854" spans="1:29" ht="15.75" x14ac:dyDescent="0.25">
      <c r="A854" s="44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</row>
    <row r="855" spans="1:29" ht="15.75" x14ac:dyDescent="0.25">
      <c r="A855" s="44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</row>
    <row r="856" spans="1:29" ht="15.75" x14ac:dyDescent="0.25">
      <c r="A856" s="44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</row>
    <row r="857" spans="1:29" ht="15.75" x14ac:dyDescent="0.25">
      <c r="A857" s="44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</row>
    <row r="858" spans="1:29" ht="15.75" x14ac:dyDescent="0.25">
      <c r="A858" s="44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</row>
    <row r="859" spans="1:29" ht="15.75" x14ac:dyDescent="0.25">
      <c r="A859" s="44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</row>
    <row r="860" spans="1:29" ht="15.75" x14ac:dyDescent="0.25">
      <c r="A860" s="44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</row>
    <row r="861" spans="1:29" ht="15.75" x14ac:dyDescent="0.25">
      <c r="A861" s="44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</row>
    <row r="862" spans="1:29" ht="15.75" x14ac:dyDescent="0.25">
      <c r="A862" s="44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</row>
    <row r="863" spans="1:29" ht="15.75" x14ac:dyDescent="0.25">
      <c r="A863" s="44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</row>
    <row r="864" spans="1:29" ht="15.75" x14ac:dyDescent="0.25">
      <c r="A864" s="44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</row>
    <row r="865" spans="1:29" ht="15.75" x14ac:dyDescent="0.25">
      <c r="A865" s="44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</row>
    <row r="866" spans="1:29" ht="15.75" x14ac:dyDescent="0.25">
      <c r="A866" s="44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</row>
    <row r="867" spans="1:29" ht="15.75" x14ac:dyDescent="0.25">
      <c r="A867" s="44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</row>
    <row r="868" spans="1:29" ht="15.75" x14ac:dyDescent="0.25">
      <c r="A868" s="44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</row>
    <row r="869" spans="1:29" ht="15.75" x14ac:dyDescent="0.25">
      <c r="A869" s="44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</row>
    <row r="870" spans="1:29" ht="15.75" x14ac:dyDescent="0.25">
      <c r="A870" s="44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</row>
    <row r="871" spans="1:29" ht="15.75" x14ac:dyDescent="0.25">
      <c r="A871" s="44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</row>
    <row r="872" spans="1:29" ht="15.75" x14ac:dyDescent="0.25">
      <c r="A872" s="44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</row>
    <row r="873" spans="1:29" ht="15.75" x14ac:dyDescent="0.25">
      <c r="A873" s="44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</row>
    <row r="874" spans="1:29" ht="15.75" x14ac:dyDescent="0.25">
      <c r="A874" s="44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</row>
    <row r="875" spans="1:29" ht="15.75" x14ac:dyDescent="0.25">
      <c r="A875" s="44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</row>
    <row r="876" spans="1:29" ht="15.75" x14ac:dyDescent="0.25">
      <c r="A876" s="44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</row>
    <row r="877" spans="1:29" ht="15.75" x14ac:dyDescent="0.25">
      <c r="A877" s="44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</row>
    <row r="878" spans="1:29" ht="15.75" x14ac:dyDescent="0.25">
      <c r="A878" s="44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</row>
    <row r="879" spans="1:29" ht="15.75" x14ac:dyDescent="0.25">
      <c r="A879" s="44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</row>
    <row r="880" spans="1:29" ht="15.75" x14ac:dyDescent="0.25">
      <c r="A880" s="44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</row>
    <row r="881" spans="1:29" ht="15.75" x14ac:dyDescent="0.25">
      <c r="A881" s="44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</row>
    <row r="882" spans="1:29" ht="15.75" x14ac:dyDescent="0.25">
      <c r="A882" s="44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</row>
    <row r="883" spans="1:29" ht="15.75" x14ac:dyDescent="0.25">
      <c r="A883" s="44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</row>
    <row r="884" spans="1:29" ht="15.75" x14ac:dyDescent="0.25">
      <c r="A884" s="44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</row>
    <row r="885" spans="1:29" ht="15.75" x14ac:dyDescent="0.25">
      <c r="A885" s="44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</row>
    <row r="886" spans="1:29" ht="15.75" x14ac:dyDescent="0.25">
      <c r="A886" s="44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</row>
    <row r="887" spans="1:29" ht="15.75" x14ac:dyDescent="0.25">
      <c r="A887" s="44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</row>
    <row r="888" spans="1:29" ht="15.75" x14ac:dyDescent="0.25">
      <c r="A888" s="44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</row>
    <row r="889" spans="1:29" ht="15.75" x14ac:dyDescent="0.25">
      <c r="A889" s="44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</row>
    <row r="890" spans="1:29" ht="15.75" x14ac:dyDescent="0.25">
      <c r="A890" s="44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</row>
    <row r="891" spans="1:29" ht="15.75" x14ac:dyDescent="0.25">
      <c r="A891" s="44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</row>
    <row r="892" spans="1:29" ht="15.75" x14ac:dyDescent="0.25">
      <c r="A892" s="44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</row>
    <row r="893" spans="1:29" ht="15.75" x14ac:dyDescent="0.25">
      <c r="A893" s="44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</row>
    <row r="894" spans="1:29" ht="15.75" x14ac:dyDescent="0.25">
      <c r="A894" s="44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</row>
    <row r="895" spans="1:29" ht="15.75" x14ac:dyDescent="0.25">
      <c r="A895" s="44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</row>
    <row r="896" spans="1:29" ht="15.75" x14ac:dyDescent="0.25">
      <c r="A896" s="44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</row>
    <row r="897" spans="1:29" ht="15.75" x14ac:dyDescent="0.25">
      <c r="A897" s="44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</row>
    <row r="898" spans="1:29" ht="15.75" x14ac:dyDescent="0.25">
      <c r="A898" s="44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</row>
    <row r="899" spans="1:29" ht="15.75" x14ac:dyDescent="0.25">
      <c r="A899" s="44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</row>
    <row r="900" spans="1:29" ht="15.75" x14ac:dyDescent="0.25">
      <c r="A900" s="44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</row>
    <row r="901" spans="1:29" ht="15.75" x14ac:dyDescent="0.25">
      <c r="A901" s="44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</row>
    <row r="902" spans="1:29" ht="15.75" x14ac:dyDescent="0.25">
      <c r="A902" s="44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</row>
    <row r="903" spans="1:29" ht="15.75" x14ac:dyDescent="0.25">
      <c r="A903" s="44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</row>
    <row r="904" spans="1:29" ht="15.75" x14ac:dyDescent="0.25">
      <c r="A904" s="44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</row>
    <row r="905" spans="1:29" ht="15.75" x14ac:dyDescent="0.25">
      <c r="A905" s="44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</row>
    <row r="906" spans="1:29" ht="15.75" x14ac:dyDescent="0.25">
      <c r="A906" s="44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</row>
    <row r="907" spans="1:29" ht="15.75" x14ac:dyDescent="0.25">
      <c r="A907" s="44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</row>
    <row r="908" spans="1:29" ht="15.75" x14ac:dyDescent="0.25">
      <c r="A908" s="44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</row>
    <row r="909" spans="1:29" ht="15.75" x14ac:dyDescent="0.25">
      <c r="A909" s="44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</row>
    <row r="910" spans="1:29" ht="15.75" x14ac:dyDescent="0.25">
      <c r="A910" s="44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</row>
    <row r="911" spans="1:29" ht="15.75" x14ac:dyDescent="0.25">
      <c r="A911" s="44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</row>
    <row r="912" spans="1:29" ht="15.75" x14ac:dyDescent="0.25">
      <c r="A912" s="44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</row>
    <row r="913" spans="1:29" ht="15.75" x14ac:dyDescent="0.25">
      <c r="A913" s="44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</row>
    <row r="914" spans="1:29" ht="15.75" x14ac:dyDescent="0.25">
      <c r="A914" s="44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</row>
    <row r="915" spans="1:29" ht="15.75" x14ac:dyDescent="0.25">
      <c r="A915" s="44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</row>
    <row r="916" spans="1:29" ht="15.75" x14ac:dyDescent="0.25">
      <c r="A916" s="44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</row>
    <row r="917" spans="1:29" ht="15.75" x14ac:dyDescent="0.25">
      <c r="A917" s="44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</row>
    <row r="918" spans="1:29" ht="15.75" x14ac:dyDescent="0.25">
      <c r="A918" s="44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</row>
    <row r="919" spans="1:29" ht="15.75" x14ac:dyDescent="0.25">
      <c r="A919" s="44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</row>
    <row r="920" spans="1:29" ht="15.75" x14ac:dyDescent="0.25">
      <c r="A920" s="44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</row>
    <row r="921" spans="1:29" ht="15.75" x14ac:dyDescent="0.25">
      <c r="A921" s="44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</row>
    <row r="922" spans="1:29" ht="15.75" x14ac:dyDescent="0.25">
      <c r="A922" s="44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</row>
    <row r="923" spans="1:29" ht="15.75" x14ac:dyDescent="0.25">
      <c r="A923" s="44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</row>
    <row r="924" spans="1:29" ht="15.75" x14ac:dyDescent="0.25">
      <c r="A924" s="44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</row>
    <row r="925" spans="1:29" ht="15.75" x14ac:dyDescent="0.25">
      <c r="A925" s="44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</row>
    <row r="926" spans="1:29" ht="15.75" x14ac:dyDescent="0.25">
      <c r="A926" s="44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</row>
    <row r="927" spans="1:29" ht="15.75" x14ac:dyDescent="0.25">
      <c r="A927" s="44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</row>
    <row r="928" spans="1:29" ht="15.75" x14ac:dyDescent="0.25">
      <c r="A928" s="44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</row>
    <row r="929" spans="1:29" ht="15.75" x14ac:dyDescent="0.25">
      <c r="A929" s="44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</row>
    <row r="930" spans="1:29" ht="15.75" x14ac:dyDescent="0.25">
      <c r="A930" s="44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</row>
    <row r="931" spans="1:29" ht="15.75" x14ac:dyDescent="0.25">
      <c r="A931" s="44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</row>
    <row r="932" spans="1:29" ht="15.75" x14ac:dyDescent="0.25">
      <c r="A932" s="44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</row>
    <row r="933" spans="1:29" ht="15.75" x14ac:dyDescent="0.25">
      <c r="A933" s="44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</row>
    <row r="934" spans="1:29" ht="15.75" x14ac:dyDescent="0.25">
      <c r="A934" s="44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</row>
    <row r="935" spans="1:29" ht="15.75" x14ac:dyDescent="0.25">
      <c r="A935" s="44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</row>
    <row r="936" spans="1:29" ht="15.75" x14ac:dyDescent="0.25">
      <c r="A936" s="44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</row>
    <row r="937" spans="1:29" ht="15.75" x14ac:dyDescent="0.25">
      <c r="A937" s="44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</row>
    <row r="938" spans="1:29" ht="15.75" x14ac:dyDescent="0.25">
      <c r="A938" s="44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</row>
    <row r="939" spans="1:29" ht="15.75" x14ac:dyDescent="0.25">
      <c r="A939" s="44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</row>
    <row r="940" spans="1:29" ht="15.75" x14ac:dyDescent="0.25">
      <c r="A940" s="44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</row>
    <row r="941" spans="1:29" ht="15.75" x14ac:dyDescent="0.25">
      <c r="A941" s="44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</row>
    <row r="942" spans="1:29" ht="15.75" x14ac:dyDescent="0.25">
      <c r="A942" s="44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</row>
    <row r="943" spans="1:29" ht="15.75" x14ac:dyDescent="0.25">
      <c r="A943" s="44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</row>
    <row r="944" spans="1:29" ht="15.75" x14ac:dyDescent="0.25">
      <c r="A944" s="44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</row>
    <row r="945" spans="1:29" ht="15.75" x14ac:dyDescent="0.25">
      <c r="A945" s="44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</row>
    <row r="946" spans="1:29" ht="15.75" x14ac:dyDescent="0.25">
      <c r="A946" s="44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</row>
    <row r="947" spans="1:29" ht="15.75" x14ac:dyDescent="0.25">
      <c r="A947" s="44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</row>
    <row r="948" spans="1:29" ht="15.75" x14ac:dyDescent="0.25">
      <c r="A948" s="44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</row>
    <row r="949" spans="1:29" ht="15.75" x14ac:dyDescent="0.25">
      <c r="A949" s="44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</row>
    <row r="950" spans="1:29" ht="15.75" x14ac:dyDescent="0.25">
      <c r="A950" s="44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</row>
    <row r="951" spans="1:29" ht="15.75" x14ac:dyDescent="0.25">
      <c r="A951" s="44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</row>
    <row r="952" spans="1:29" ht="15.75" x14ac:dyDescent="0.25">
      <c r="A952" s="44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</row>
    <row r="953" spans="1:29" ht="15.75" x14ac:dyDescent="0.25">
      <c r="A953" s="44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</row>
    <row r="954" spans="1:29" ht="15.75" x14ac:dyDescent="0.25">
      <c r="A954" s="44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</row>
    <row r="955" spans="1:29" ht="15.75" x14ac:dyDescent="0.25">
      <c r="A955" s="44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</row>
    <row r="956" spans="1:29" ht="15.75" x14ac:dyDescent="0.25">
      <c r="A956" s="44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</row>
    <row r="957" spans="1:29" ht="15.75" x14ac:dyDescent="0.25">
      <c r="A957" s="44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</row>
    <row r="958" spans="1:29" ht="15.75" x14ac:dyDescent="0.25">
      <c r="A958" s="44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</row>
    <row r="959" spans="1:29" ht="15.75" x14ac:dyDescent="0.25">
      <c r="A959" s="44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</row>
    <row r="960" spans="1:29" ht="15.75" x14ac:dyDescent="0.25">
      <c r="A960" s="44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</row>
    <row r="961" spans="1:29" ht="15.75" x14ac:dyDescent="0.25">
      <c r="A961" s="44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</row>
    <row r="962" spans="1:29" ht="15.75" x14ac:dyDescent="0.25">
      <c r="A962" s="44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</row>
    <row r="963" spans="1:29" ht="15.75" x14ac:dyDescent="0.25">
      <c r="A963" s="44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</row>
    <row r="964" spans="1:29" ht="15.75" x14ac:dyDescent="0.25">
      <c r="A964" s="44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</row>
    <row r="965" spans="1:29" ht="15.75" x14ac:dyDescent="0.25">
      <c r="A965" s="44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</row>
    <row r="966" spans="1:29" ht="15.75" x14ac:dyDescent="0.25">
      <c r="A966" s="44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</row>
    <row r="967" spans="1:29" ht="15.75" x14ac:dyDescent="0.25">
      <c r="A967" s="44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</row>
    <row r="968" spans="1:29" ht="15.75" x14ac:dyDescent="0.25">
      <c r="A968" s="44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</row>
    <row r="969" spans="1:29" ht="15.75" x14ac:dyDescent="0.25">
      <c r="A969" s="44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</row>
    <row r="970" spans="1:29" ht="15.75" x14ac:dyDescent="0.25">
      <c r="A970" s="44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</row>
    <row r="971" spans="1:29" ht="15.75" x14ac:dyDescent="0.25">
      <c r="A971" s="44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</row>
    <row r="972" spans="1:29" ht="15.75" x14ac:dyDescent="0.25">
      <c r="A972" s="44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</row>
    <row r="973" spans="1:29" ht="15.75" x14ac:dyDescent="0.25">
      <c r="A973" s="44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</row>
    <row r="974" spans="1:29" ht="15.75" x14ac:dyDescent="0.25">
      <c r="A974" s="44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</row>
    <row r="975" spans="1:29" ht="15.75" x14ac:dyDescent="0.25">
      <c r="A975" s="44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</row>
    <row r="976" spans="1:29" ht="15.75" x14ac:dyDescent="0.25">
      <c r="A976" s="44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</row>
    <row r="977" spans="1:29" ht="15.75" x14ac:dyDescent="0.25">
      <c r="A977" s="44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</row>
    <row r="978" spans="1:29" ht="15.75" x14ac:dyDescent="0.25">
      <c r="A978" s="44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</row>
    <row r="979" spans="1:29" ht="15.75" x14ac:dyDescent="0.25">
      <c r="A979" s="44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</row>
    <row r="980" spans="1:29" ht="15.75" x14ac:dyDescent="0.25">
      <c r="A980" s="44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</row>
    <row r="981" spans="1:29" ht="15.75" x14ac:dyDescent="0.25">
      <c r="A981" s="44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</row>
    <row r="982" spans="1:29" ht="15.75" x14ac:dyDescent="0.25">
      <c r="A982" s="44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</row>
    <row r="983" spans="1:29" ht="15.75" x14ac:dyDescent="0.25">
      <c r="A983" s="44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</row>
    <row r="984" spans="1:29" ht="15.75" x14ac:dyDescent="0.25">
      <c r="A984" s="44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</row>
    <row r="985" spans="1:29" ht="15.75" x14ac:dyDescent="0.25">
      <c r="A985" s="44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</row>
    <row r="986" spans="1:29" ht="15.75" x14ac:dyDescent="0.25">
      <c r="A986" s="44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</row>
    <row r="987" spans="1:29" ht="15.75" x14ac:dyDescent="0.25">
      <c r="A987" s="44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</row>
    <row r="988" spans="1:29" ht="15.75" x14ac:dyDescent="0.25">
      <c r="A988" s="44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</row>
    <row r="989" spans="1:29" ht="15.75" x14ac:dyDescent="0.25">
      <c r="A989" s="44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</row>
    <row r="990" spans="1:29" ht="15.75" x14ac:dyDescent="0.25">
      <c r="A990" s="44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</row>
    <row r="991" spans="1:29" ht="15.75" x14ac:dyDescent="0.25">
      <c r="A991" s="44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</row>
    <row r="992" spans="1:29" ht="15.75" x14ac:dyDescent="0.25">
      <c r="A992" s="44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</row>
    <row r="993" spans="1:29" ht="15.75" x14ac:dyDescent="0.25">
      <c r="A993" s="44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</row>
    <row r="994" spans="1:29" ht="15.75" x14ac:dyDescent="0.25">
      <c r="A994" s="44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</row>
    <row r="995" spans="1:29" ht="15.75" x14ac:dyDescent="0.25">
      <c r="A995" s="44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</row>
    <row r="996" spans="1:29" ht="15.75" x14ac:dyDescent="0.25">
      <c r="A996" s="44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</row>
    <row r="997" spans="1:29" ht="15.75" x14ac:dyDescent="0.25">
      <c r="A997" s="44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</row>
    <row r="998" spans="1:29" ht="15.75" x14ac:dyDescent="0.25">
      <c r="A998" s="44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</row>
    <row r="999" spans="1:29" ht="15.75" x14ac:dyDescent="0.25">
      <c r="A999" s="44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</row>
    <row r="1000" spans="1:29" ht="15.75" x14ac:dyDescent="0.25">
      <c r="A1000" s="44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</row>
    <row r="1001" spans="1:29" ht="15.75" x14ac:dyDescent="0.25">
      <c r="A1001" s="44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</row>
    <row r="1002" spans="1:29" ht="15.75" x14ac:dyDescent="0.25">
      <c r="A1002" s="44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</row>
    <row r="1003" spans="1:29" ht="15.75" x14ac:dyDescent="0.25">
      <c r="A1003" s="44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</row>
    <row r="1004" spans="1:29" ht="15.75" x14ac:dyDescent="0.25">
      <c r="A1004" s="44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</row>
    <row r="1005" spans="1:29" ht="15.75" x14ac:dyDescent="0.25">
      <c r="A1005" s="44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</row>
    <row r="1006" spans="1:29" ht="15.75" x14ac:dyDescent="0.25">
      <c r="A1006" s="44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</row>
    <row r="1007" spans="1:29" ht="15.75" x14ac:dyDescent="0.25">
      <c r="A1007" s="44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</row>
    <row r="1008" spans="1:29" ht="15.75" x14ac:dyDescent="0.25">
      <c r="A1008" s="44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</row>
    <row r="1009" spans="1:29" ht="15.75" x14ac:dyDescent="0.25">
      <c r="A1009" s="44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</row>
    <row r="1010" spans="1:29" ht="15.75" x14ac:dyDescent="0.25">
      <c r="A1010" s="44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6"/>
    </row>
    <row r="1011" spans="1:29" ht="15.75" x14ac:dyDescent="0.25">
      <c r="A1011" s="44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6"/>
    </row>
    <row r="1012" spans="1:29" ht="15.75" x14ac:dyDescent="0.25">
      <c r="A1012" s="44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6"/>
    </row>
    <row r="1013" spans="1:29" ht="15.75" x14ac:dyDescent="0.25">
      <c r="A1013" s="44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6"/>
    </row>
  </sheetData>
  <mergeCells count="55">
    <mergeCell ref="A46:AC46"/>
    <mergeCell ref="A107:AC107"/>
    <mergeCell ref="A72:AC72"/>
    <mergeCell ref="A74:AC74"/>
    <mergeCell ref="A92:AC92"/>
    <mergeCell ref="N2:N3"/>
    <mergeCell ref="O2:O3"/>
    <mergeCell ref="A1:A3"/>
    <mergeCell ref="C1:C3"/>
    <mergeCell ref="B1:B3"/>
    <mergeCell ref="D1:D3"/>
    <mergeCell ref="F1:G1"/>
    <mergeCell ref="H1:I1"/>
    <mergeCell ref="E1:E3"/>
    <mergeCell ref="Q2:Q3"/>
    <mergeCell ref="A8:AC8"/>
    <mergeCell ref="J2:J3"/>
    <mergeCell ref="A105:AC105"/>
    <mergeCell ref="A99:AC99"/>
    <mergeCell ref="A103:AC103"/>
    <mergeCell ref="A60:AC60"/>
    <mergeCell ref="A62:AC62"/>
    <mergeCell ref="A66:AC66"/>
    <mergeCell ref="T1:Z1"/>
    <mergeCell ref="A26:AC26"/>
    <mergeCell ref="A18:AC18"/>
    <mergeCell ref="A81:AC81"/>
    <mergeCell ref="A88:AC88"/>
    <mergeCell ref="J1:S1"/>
    <mergeCell ref="K2:K3"/>
    <mergeCell ref="L2:L3"/>
    <mergeCell ref="M2:M3"/>
    <mergeCell ref="I2:I3"/>
    <mergeCell ref="A40:XFD40"/>
    <mergeCell ref="A30:AC30"/>
    <mergeCell ref="A41:AC41"/>
    <mergeCell ref="A42:AC42"/>
    <mergeCell ref="A44:AC44"/>
    <mergeCell ref="W2:W3"/>
    <mergeCell ref="A34:XFD34"/>
    <mergeCell ref="A32:XFD32"/>
    <mergeCell ref="X2:X3"/>
    <mergeCell ref="Y2:Z2"/>
    <mergeCell ref="A13:AC13"/>
    <mergeCell ref="V2:V3"/>
    <mergeCell ref="R2:R3"/>
    <mergeCell ref="S2:S3"/>
    <mergeCell ref="T2:T3"/>
    <mergeCell ref="U2:U3"/>
    <mergeCell ref="P2:P3"/>
    <mergeCell ref="A10:AC10"/>
    <mergeCell ref="F2:F3"/>
    <mergeCell ref="G2:G3"/>
    <mergeCell ref="H2:H3"/>
    <mergeCell ref="A6:XFD6"/>
  </mergeCells>
  <dataValidations count="5">
    <dataValidation type="list" allowBlank="1" showErrorMessage="1" sqref="G4:R4 H9:S9 P29:S29 G5:S5 F15:R16 G17:S17 H19:R19 G20:R20 G21:S21 N11:S11 G27:S27 G35:R39 K67:K68 H33:S33 G43:S43 G45:S45 G31:R31 G57:H58 K59 N59:P59 K61 N61:P61 R61 N63:N64 K63:K65 F28:O29 P28:R28 F7:S7 G11:M12 N12:R12 G22:R25 F49:S49 G50:I56 J50:Q58 H47:S48 R50:R59">
      <formula1>"Дa,Да,у мањој мери,Нe"</formula1>
    </dataValidation>
    <dataValidation type="list" allowBlank="1" showErrorMessage="1" sqref="W35:W39 W9 W7 W15:W17 W11:W12 W27:W29 W31 W33 W43 W4:W5 W19:W25 W45 W47:W54">
      <formula1>"национални,међународни"</formula1>
    </dataValidation>
    <dataValidation type="list" allowBlank="1" showErrorMessage="1" sqref="Y35:Z39 Y9:Z9 Y11:Z12 Y17:Z17 Y7:Z7 Y27:Z29 Y31:Z31 Y33:Z33 Y43:Z43 Y4:Z5 Y19:Z25 Y45:Z45 Y47:Z55">
      <formula1>"Да,Не"</formula1>
    </dataValidation>
    <dataValidation type="list" allowBlank="1" showErrorMessage="1" sqref="F9 F11:F12 F31 F35:F39 F43 F4:F5 F24 F45 F47:G48 F50:F58">
      <formula1>"Дa,Нe"</formula1>
    </dataValidation>
    <dataValidation allowBlank="1" showErrorMessage="1" sqref="F33:G33"/>
  </dataValidations>
  <hyperlinks>
    <hyperlink ref="B4" r:id="rId1" display="https://www.ceeol.com/search/journal-detail?id=623"/>
    <hyperlink ref="B5" r:id="rId2" display="http://sveske.ba/"/>
    <hyperlink ref="B9" r:id="rId3" display="http://www.esamizdat.it/"/>
    <hyperlink ref="B14" r:id="rId4" display="http://pamietnikliteracki.pl/pl/"/>
    <hyperlink ref="B16" r:id="rId5" display="http://www.pls.us.edu.pl/sr/"/>
    <hyperlink ref="B17" r:id="rId6" display="http://www.rossicalitteraria.uni.lodz.pl/"/>
    <hyperlink ref="B21" r:id="rId7" display="http://www.pushkinskijdom.ru/Default.aspx?tabid=65"/>
    <hyperlink ref="B27" r:id="rId8" display="http://knjizevnaistorija.rs/glavna.php"/>
    <hyperlink ref="B28" r:id="rId9" display="http://old.fil.bg.ac.rs/katedre/skjsk/godisnjak/07_01.html"/>
    <hyperlink ref="B35" r:id="rId10" display="http://hrcak.srce.hr/umjetnost-rijeci"/>
    <hyperlink ref="B36" r:id="rId11" display="http://hrcak.srce.hr/kaj"/>
    <hyperlink ref="B37" r:id="rId12" display="http://hrcak.srce.hr/dani-hvarskoga-kazalista"/>
    <hyperlink ref="B38" r:id="rId13" display="http://hrcak.srce.hr/colloquia-maruliana?lang=en"/>
    <hyperlink ref="B39" r:id="rId14" display="http://hrcak.srce.hr/nova_croatica"/>
    <hyperlink ref="B45" r:id="rId15" display="http://mundoeslavo.com/index.php/meslav"/>
    <hyperlink ref="B33" r:id="rId16"/>
    <hyperlink ref="B7" r:id="rId17" display="https://chitanka.info/texts/label/oldbulgarian-literature"/>
    <hyperlink ref="B11" r:id="rId18"/>
    <hyperlink ref="B12" r:id="rId19"/>
  </hyperlinks>
  <pageMargins left="0.7" right="0.7" top="0.75" bottom="0.75" header="0.3" footer="0.3"/>
  <pageSetup orientation="portrait" r:id="rId20"/>
  <drawing r:id="rId21"/>
  <legacy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Cermak Vaclav</cp:lastModifiedBy>
  <dcterms:modified xsi:type="dcterms:W3CDTF">2017-03-01T09:49:29Z</dcterms:modified>
</cp:coreProperties>
</file>